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401eabd06af008/바탕 화면/김희연.포폴/assets/excel/"/>
    </mc:Choice>
  </mc:AlternateContent>
  <xr:revisionPtr revIDLastSave="0" documentId="8_{8BCAFA6C-DD18-4049-9B9D-FF5F6D880CDA}" xr6:coauthVersionLast="47" xr6:coauthVersionMax="47" xr10:uidLastSave="{00000000-0000-0000-0000-000000000000}"/>
  <bookViews>
    <workbookView xWindow="-108" yWindow="-108" windowWidth="23256" windowHeight="12456" activeTab="3" xr2:uid="{CB1CE485-5593-4C9A-9534-6BD1FA2B1ABB}"/>
  </bookViews>
  <sheets>
    <sheet name="1" sheetId="2" r:id="rId1"/>
    <sheet name="2" sheetId="3" r:id="rId2"/>
    <sheet name="3" sheetId="4" r:id="rId3"/>
    <sheet name="4" sheetId="1" r:id="rId4"/>
  </sheets>
  <externalReferences>
    <externalReference r:id="rId5"/>
    <externalReference r:id="rId6"/>
  </externalReferences>
  <definedNames>
    <definedName name="solver_adj" localSheetId="3" hidden="1">'4'!$B$249:$D$249</definedName>
    <definedName name="solver_cvg" localSheetId="3" hidden="1">0.0001</definedName>
    <definedName name="solver_drv" localSheetId="3" hidden="1">2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'4'!$E$250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1</definedName>
    <definedName name="solver_nwt" localSheetId="3" hidden="1">1</definedName>
    <definedName name="solver_opt" localSheetId="3" hidden="1">'4'!$D$251</definedName>
    <definedName name="solver_pre" localSheetId="3" hidden="1">0.000001</definedName>
    <definedName name="solver_rbv" localSheetId="3" hidden="1">2</definedName>
    <definedName name="solver_rel1" localSheetId="3" hidden="1">2</definedName>
    <definedName name="solver_rhs1" localSheetId="3" hidden="1">1</definedName>
    <definedName name="solver_rlx" localSheetId="3" hidden="1">2</definedName>
    <definedName name="solver_rsd" localSheetId="3" hidden="1">0</definedName>
    <definedName name="solver_scl" localSheetId="3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250" i="1"/>
  <c r="H242" i="1"/>
  <c r="G242" i="1"/>
  <c r="I244" i="1"/>
  <c r="H244" i="1"/>
  <c r="G244" i="1"/>
  <c r="I242" i="1"/>
  <c r="I243" i="1"/>
  <c r="H243" i="1"/>
  <c r="C247" i="1"/>
  <c r="D247" i="1"/>
  <c r="B247" i="1"/>
  <c r="D246" i="1"/>
  <c r="B246" i="1"/>
  <c r="B250" i="1" s="1"/>
  <c r="C246" i="1"/>
  <c r="B251" i="1" s="1"/>
  <c r="G246" i="1" l="1" a="1"/>
  <c r="G246" i="1" s="1"/>
  <c r="D251" i="1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<sst xmlns="http://schemas.openxmlformats.org/spreadsheetml/2006/main" count="103" uniqueCount="89">
  <si>
    <t>테슬라밸류체인액티브</t>
    <phoneticPr fontId="1" type="noConversion"/>
  </si>
  <si>
    <t>국채</t>
    <phoneticPr fontId="1" type="noConversion"/>
  </si>
  <si>
    <t>등락률</t>
  </si>
  <si>
    <t>tiger 소비재 etf</t>
    <phoneticPr fontId="1" type="noConversion"/>
  </si>
  <si>
    <t>평균</t>
  </si>
  <si>
    <t>평균</t>
    <phoneticPr fontId="1" type="noConversion"/>
  </si>
  <si>
    <t>표준편차</t>
  </si>
  <si>
    <t>표준편차</t>
    <phoneticPr fontId="1" type="noConversion"/>
  </si>
  <si>
    <t>비중</t>
  </si>
  <si>
    <t>비중</t>
    <phoneticPr fontId="1" type="noConversion"/>
  </si>
  <si>
    <t>포트폴리오 기대수익률</t>
  </si>
  <si>
    <t>포트폴리오 기대수익률</t>
    <phoneticPr fontId="1" type="noConversion"/>
  </si>
  <si>
    <t>무위험</t>
    <phoneticPr fontId="1" type="noConversion"/>
  </si>
  <si>
    <t>무위험(국채)</t>
    <phoneticPr fontId="1" type="noConversion"/>
  </si>
  <si>
    <t>공분산</t>
    <phoneticPr fontId="1" type="noConversion"/>
  </si>
  <si>
    <t>샤프지수 최대화(solver)</t>
    <phoneticPr fontId="1" type="noConversion"/>
  </si>
  <si>
    <t>사용된 셀 및 서식은 243행 아래에 있음</t>
    <phoneticPr fontId="1" type="noConversion"/>
  </si>
  <si>
    <t>미국 달러 선물 수익률</t>
  </si>
  <si>
    <t>구리 선물 수익률</t>
  </si>
  <si>
    <t>날짜</t>
  </si>
  <si>
    <t>Z-SCORE</t>
  </si>
  <si>
    <t>주가 기준</t>
  </si>
  <si>
    <t xml:space="preserve">표준편차 </t>
  </si>
  <si>
    <t>선행적 소비 데이터(실물) → 후행적 주가(금융)흐름</t>
  </si>
  <si>
    <t>소비지출 월평균</t>
  </si>
  <si>
    <t>소비자 심리지수 월평균</t>
  </si>
  <si>
    <t>월별 소비재 etf 등락률 평균</t>
  </si>
  <si>
    <t>소비지출-달러 상관관계</t>
  </si>
  <si>
    <t>양의 상관관계</t>
  </si>
  <si>
    <t>소비자 심리지수</t>
  </si>
  <si>
    <t>열1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</si>
  <si>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</si>
  <si>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</si>
  <si>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</si>
  <si>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</si>
  <si>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</si>
  <si>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</si>
  <si>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</si>
  <si>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</si>
  <si>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</si>
  <si>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</si>
  <si>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</si>
  <si>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</si>
  <si>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</si>
  <si>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상관관계</t>
    <phoneticPr fontId="6" type="noConversion"/>
  </si>
  <si>
    <t>2. ﻿﻿﻿ 상관관계가 낮은 자산들을 모아서 포트폴리오를 만들고, 그중에서 특정 자산의</t>
  </si>
  <si>
    <t>가격이 너무 비싸졌거나 싸졌을 때(Z-score로 판단), 그걸 신호 삼아 비중을 조절하는</t>
  </si>
  <si>
    <t>전략을 쓸 수 있을지 ﻿﻿﻿</t>
  </si>
  <si>
    <t>3. 외화자산 및 원화자산 내 보조지표의 적용 범위 설정 - 기술주 &amp;gt; PER/PB 기반</t>
  </si>
  <si>
    <t>밸류에이션 + 매출성장률 팩터 반면, 미국채 &amp;gt; 실질금리 추세 vs 인플레이션 기대치</t>
  </si>
  <si>
    <t>중심</t>
  </si>
  <si>
    <t>4. 섹터 ETF 간 상관관계 기반 분산투자 최적화 전략 TIGER 생활소비재 vs</t>
  </si>
  <si>
    <t>테슬라밸류체인 Vs 미국 30년국채 액티브 이 3개 ETF 간 상관관계 매트릭스 +</t>
  </si>
  <si>
    <t>수익률 변동성 히트맵 도출/ 고변동 기술주(외화자산)와 방어적 소비재</t>
  </si>
  <si>
    <t>섹터(원화자산) 간 분산효과 시뮬레이션 가능 여부</t>
  </si>
  <si>
    <t>1. 팩터·보조지표 기반 상관관계 분석 방향성</t>
  </si>
  <si>
    <t>목표: 금리·환율·원자재(구리, 유가 등)와 특정 ETF/자산군 간의 상관관계를 분석해 선행/후행</t>
  </si>
  <si>
    <t>신호로 활용</t>
  </si>
  <si>
    <t>2. Z-score 기반 리밸런싱 전략</t>
  </si>
  <si>
    <t>목표: 자산별 상대적 고평가/저평가를 탐지하여 비중 조절</t>
  </si>
  <si>
    <t>Z-score = (현재 수익률 - 평균 수익률) / 표준편차</t>
  </si>
  <si>
    <t>기준: Z &amp;gt; 1.5 고평가면 비중 축소, Z &amp;lt; -1.5 저평가면 비중 확대</t>
  </si>
  <si>
    <t>TIGER 테슬라 밸류체인의 Z-score가 +2이면 → 생활소비재 ETF로 일부 리밸런싱</t>
  </si>
  <si>
    <t>분석에 접목 할 수 있을지</t>
    <phoneticPr fontId="1" type="noConversion"/>
  </si>
  <si>
    <t>1. 팩터. 기반 분석이나 보조 지표(예: 금리·환율·원자재 가격 등) 어떻게 상관관계</t>
    <phoneticPr fontId="1" type="noConversion"/>
  </si>
  <si>
    <r>
      <t xml:space="preserve">2. </t>
    </r>
    <r>
      <rPr>
        <sz val="11"/>
        <color theme="1"/>
        <rFont val="Tahoma"/>
        <family val="2"/>
        <charset val="1"/>
      </rPr>
      <t>﻿﻿﻿</t>
    </r>
    <r>
      <rPr>
        <sz val="11"/>
        <color theme="1"/>
        <rFont val="맑은 고딕"/>
        <family val="3"/>
        <charset val="129"/>
        <scheme val="minor"/>
      </rPr>
      <t xml:space="preserve"> 상관관계가 낮은 자산들을 모아서 포트폴리오를 만들고, 그중에서 특정 자산의</t>
    </r>
    <phoneticPr fontId="1" type="noConversion"/>
  </si>
  <si>
    <t>전략을 쓸 수 있을지</t>
  </si>
  <si>
    <t>3. 외화 vs 원화자산 보조지표 적용 범위</t>
  </si>
  <si>
    <t>예시 흐름</t>
  </si>
  <si>
    <t>기술주(외화자산): PER/PB 기반 밸류에이션 + 매출성장률 팩터</t>
  </si>
  <si>
    <t>실질금리 하락 시 기술주 선호</t>
  </si>
  <si>
    <t>미국 국채(외화자산): 실질금리 추세 vs 인플레이션 기대치 중심</t>
  </si>
  <si>
    <t>원화소비재 ETF: 환율 + 내수소비 경기지표(소매판매, 소비심리지수 등)</t>
  </si>
  <si>
    <t>4. 섹터 ETF 간 상관관계 기반 분산투자 전략</t>
  </si>
  <si>
    <t>목표: 상관관계가 낮은 자산으로 포트폴리오 구성, 분산효과 극대화</t>
  </si>
  <si>
    <t> TIGER 생활소비재(방어적) ↔ 테슬라밸류체인(공격적) ↔ 미국 30년 국채(역방향</t>
  </si>
  <si>
    <t>자산)</t>
  </si>
  <si>
    <t> 시계열 데이터로 수익률 계산 → 상관관계 매트릭스 도출 (예: seaborn.heatmap)</t>
  </si>
  <si>
    <t> 시뮬레이션: 포트 비중 3개 조합 → 기대수익률·샤프지수 도출 (PyPortfolioOpt 등 활용</t>
  </si>
  <si>
    <t>가능)</t>
  </si>
  <si>
    <t>4번 ‘섹터 ETF 간 상관관계 기반 분산투자 전략.</t>
  </si>
  <si>
    <t>포트폴리오의 변동성을 낮추고 수익 안정성을 높이는 게 핵심.</t>
  </si>
  <si>
    <t>TIGER 생활소비재 (KODEX도 있음) → 원화자산, 방어적 성향</t>
  </si>
  <si>
    <t>TIGER 테슬라밸류체인 → 외화자산, 성장·기술주 중심, 고변동</t>
  </si>
  <si>
    <t>TIGER 미국30년국채액티브 → 외화자산, 금리 민감, 경기방어·역상관 자산</t>
  </si>
  <si>
    <t>테슬라밸류체인액티브,</t>
  </si>
  <si>
    <t>국채,</t>
  </si>
  <si>
    <t>tiger 소비재 etf</t>
  </si>
  <si>
    <t> 이 나오고, 수익률 따로 떼어와서 평균 표준편차 공분산 계산해 국채를 리스크 프리 r로 두고 샤프지수 최대화 공식 사용했습니다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</si>
</sst>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000_ "/>
    <numFmt numFmtId="177" formatCode="yy\/m\/d;@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Tahoma"/>
      <family val="2"/>
      <charset val="1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14" fontId="2" fillId="0" borderId="0" xfId="1" applyNumberFormat="1">
      <alignment vertical="center"/>
    </xf>
    <xf numFmtId="0" fontId="2" fillId="0" borderId="0" xfId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176" fontId="0" fillId="4" borderId="0" xfId="0" applyNumberFormat="1" applyFill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5" fillId="0" borderId="0" xfId="2">
      <alignment vertical="center"/>
    </xf>
    <xf numFmtId="14" fontId="5" fillId="0" borderId="0" xfId="2" applyNumberFormat="1">
      <alignment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17" fontId="5" fillId="0" borderId="0" xfId="2" applyNumberFormat="1">
      <alignment vertical="center"/>
    </xf>
    <xf numFmtId="0" fontId="4" fillId="2" borderId="0" xfId="2" applyFont="1" applyFill="1">
      <alignment vertical="center"/>
    </xf>
    <xf numFmtId="0" fontId="5" fillId="2" borderId="0" xfId="2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5" fillId="3" borderId="0" xfId="2" applyFill="1">
      <alignment vertical="center"/>
    </xf>
    <xf numFmtId="0" fontId="4" fillId="3" borderId="0" xfId="2" applyFont="1" applyFill="1">
      <alignment vertical="center"/>
    </xf>
  </cellXfs>
  <cellStyles count="3">
    <cellStyle name="표준" xfId="0" builtinId="0"/>
    <cellStyle name="표준 2" xfId="2" xr:uid="{828C6600-4D0F-4E59-AA78-0938C5A56802}"/>
    <cellStyle name="표준_Sheet1" xfId="1" xr:uid="{E08305FD-C5CE-47F3-9D6A-3B8C17C23195}"/>
  </cellStyles>
  <dxfs count="19">
    <dxf>
      <numFmt numFmtId="19" formatCode="yyyy/mm/dd"/>
    </dxf>
    <dxf>
      <numFmt numFmtId="19" formatCode="yyyy/mm/dd"/>
    </dxf>
    <dxf>
      <numFmt numFmtId="14" formatCode="0.00%"/>
    </dxf>
    <dxf>
      <numFmt numFmtId="177" formatCode="yy\/m\/d;@"/>
    </dxf>
    <dxf>
      <numFmt numFmtId="22" formatCode="mmm/yy"/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18CD2EEA-5121-470A-AD8F-EB512640F4B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 xr9:uid="{07248BD2-1893-450E-B7B7-83AEFE838E6E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 wrap="none" lIns="0" tIns="0" rIns="0" bIns="0" anchor="ctr" anchorCtr="1"/>
          <a:lstStyle/>
          <a:p>
            <a:pPr algn="l">
              <a:defRPr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defRPr>
            </a:pPr>
            <a:r>
              <a:rPr lang="ko-KR" altLang="en-US"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rPr>
              <a:t>달러</a:t>
            </a:r>
            <a:r>
              <a:rPr lang="en-US" altLang="ko-KR"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rPr>
              <a:t>, </a:t>
            </a:r>
            <a:r>
              <a:rPr lang="ko-KR" altLang="en-US"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rPr>
              <a:t>구리 선물 주가 추세선</a:t>
            </a:r>
            <a:endParaRPr lang="ko-KR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미국 달러 선물 수익률</c:v>
                </c:pt>
              </c:strCache>
            </c:strRef>
          </c:tx>
          <c:marker>
            <c:symbol val="none"/>
          </c:marker>
          <c:val>
            <c:numRef>
              <c:f>[1]Sheet1!$B$2:$B$16</c:f>
              <c:numCache>
                <c:formatCode>General</c:formatCode>
                <c:ptCount val="15"/>
                <c:pt idx="0">
                  <c:v>-0.33</c:v>
                </c:pt>
                <c:pt idx="1">
                  <c:v>0.44</c:v>
                </c:pt>
                <c:pt idx="2">
                  <c:v>0.51</c:v>
                </c:pt>
                <c:pt idx="3">
                  <c:v>0</c:v>
                </c:pt>
                <c:pt idx="4">
                  <c:v>0.28999999999999998</c:v>
                </c:pt>
                <c:pt idx="5">
                  <c:v>-0.51</c:v>
                </c:pt>
                <c:pt idx="6">
                  <c:v>-0.15</c:v>
                </c:pt>
                <c:pt idx="7">
                  <c:v>0.63</c:v>
                </c:pt>
                <c:pt idx="8">
                  <c:v>0.66</c:v>
                </c:pt>
                <c:pt idx="9">
                  <c:v>-1.1599999999999999</c:v>
                </c:pt>
                <c:pt idx="10">
                  <c:v>0.81</c:v>
                </c:pt>
                <c:pt idx="11">
                  <c:v>-0.44</c:v>
                </c:pt>
                <c:pt idx="12">
                  <c:v>0.8</c:v>
                </c:pt>
                <c:pt idx="13">
                  <c:v>-1.01</c:v>
                </c:pt>
                <c:pt idx="1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C-435C-99F1-8B8018EDB983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구리 선물 수익률</c:v>
                </c:pt>
              </c:strCache>
            </c:strRef>
          </c:tx>
          <c:marker>
            <c:symbol val="none"/>
          </c:marker>
          <c:val>
            <c:numRef>
              <c:f>[1]Sheet1!$C$2:$C$16</c:f>
              <c:numCache>
                <c:formatCode>General</c:formatCode>
                <c:ptCount val="15"/>
                <c:pt idx="0">
                  <c:v>3.3599999999999998E-2</c:v>
                </c:pt>
                <c:pt idx="1">
                  <c:v>3.2000000000000002E-3</c:v>
                </c:pt>
                <c:pt idx="2">
                  <c:v>-3.8E-3</c:v>
                </c:pt>
                <c:pt idx="3">
                  <c:v>-2.4500000000000001E-2</c:v>
                </c:pt>
                <c:pt idx="4">
                  <c:v>-1.37E-2</c:v>
                </c:pt>
                <c:pt idx="5">
                  <c:v>5.4000000000000003E-3</c:v>
                </c:pt>
                <c:pt idx="6">
                  <c:v>4.0000000000000002E-4</c:v>
                </c:pt>
                <c:pt idx="7">
                  <c:v>3.8699999999999998E-2</c:v>
                </c:pt>
                <c:pt idx="8">
                  <c:v>-5.0000000000000001E-3</c:v>
                </c:pt>
                <c:pt idx="9">
                  <c:v>1.09E-2</c:v>
                </c:pt>
                <c:pt idx="10">
                  <c:v>9.4999999999999998E-3</c:v>
                </c:pt>
                <c:pt idx="11">
                  <c:v>-1.72E-2</c:v>
                </c:pt>
                <c:pt idx="12">
                  <c:v>1.5900000000000001E-2</c:v>
                </c:pt>
                <c:pt idx="13">
                  <c:v>-5.1000000000000004E-3</c:v>
                </c:pt>
                <c:pt idx="14">
                  <c:v>-1.7399999999999999E-2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C-435C-99F1-8B8018EDB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000974"/>
        <c:axId val="222374670"/>
      </c:lineChart>
      <c:valAx>
        <c:axId val="222374670"/>
        <c:scaling>
          <c:orientation val="minMax"/>
          <c:max val="1"/>
          <c:min val="-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000974"/>
        <c:crosses val="autoZero"/>
        <c:crossBetween val="between"/>
        <c:majorUnit val="0.3"/>
      </c:valAx>
      <c:catAx>
        <c:axId val="828000974"/>
        <c:scaling>
          <c:orientation val="minMax"/>
          <c:max val="15"/>
          <c:min val="1"/>
        </c:scaling>
        <c:delete val="0"/>
        <c:axPos val="b"/>
        <c:majorTickMark val="out"/>
        <c:minorTickMark val="none"/>
        <c:tickLblPos val="nextTo"/>
        <c:crossAx val="222374670"/>
        <c:crossesAt val="0"/>
        <c:auto val="1"/>
        <c:lblAlgn val="ctr"/>
        <c:lblOffset val="100"/>
        <c:tickMarkSkip val="1"/>
        <c:noMultiLvlLbl val="0"/>
      </c:catAx>
      <c:spPr>
        <a:noFill/>
        <a:ln w="9525" cap="flat" cmpd="sng" algn="ctr">
          <a:noFill/>
          <a:prstDash val="solid"/>
          <a:round/>
          <a:headEnd w="med" len="med"/>
          <a:tailEnd w="med" len="med"/>
        </a:ln>
      </c:spPr>
    </c:plotArea>
    <c:legend>
      <c:legendPos val="r"/>
      <c:overlay val="0"/>
    </c:legend>
    <c:plotVisOnly val="0"/>
    <c:dispBlanksAs val="gap"/>
    <c:showDLblsOverMax val="1"/>
  </c:chart>
  <c:txPr>
    <a:bodyPr rot="0" vert="horz" wrap="none" lIns="0" tIns="0" rIns="0" bIns="0" anchor="ctr" anchorCtr="1"/>
    <a:lstStyle/>
    <a:p>
      <a:pPr algn="l">
        <a:defRPr sz="1000" b="0" i="0" u="none">
          <a:latin typeface="Calibri"/>
          <a:ea typeface="맑은 고딕"/>
          <a:cs typeface="맑은 고딕"/>
          <a:sym typeface="맑은 고딕"/>
        </a:defRPr>
      </a:pPr>
      <a:endParaRPr lang="ko-KR"/>
    </a:p>
  </c:txPr>
  <c:printSettings>
    <c:headerFooter/>
    <c:pageMargins b="0.75" l="0.7" r="0.7" t="0.75" header="0.3" footer="0.3"/>
    <c:pageSetup/>
  </c:printSettings>
  <c:extLst>
    <c:ext uri="CC8EB2C9-7E31-499d-B8F2-F6CE61031016">
      <ho:hncChartStyle xmlns:ho="http://schemas.haansoft.com/office/8.0" layoutIndex="-1" colorIndex="0" styleIndex="-1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 wrap="none" lIns="0" tIns="0" rIns="0" bIns="0" anchor="ctr" anchorCtr="1"/>
          <a:lstStyle/>
          <a:p>
            <a:pPr algn="l">
              <a:defRPr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defRPr>
            </a:pPr>
            <a:r>
              <a:rPr lang="ko-KR" altLang="en-US"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rPr>
              <a:t>달러</a:t>
            </a:r>
            <a:r>
              <a:rPr lang="en-US" altLang="ko-KR"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rPr>
              <a:t>, </a:t>
            </a:r>
            <a:r>
              <a:rPr lang="ko-KR" altLang="en-US" sz="1400" b="0" i="0" u="none">
                <a:solidFill>
                  <a:sysClr val="windowText" lastClr="000000"/>
                </a:solidFill>
                <a:latin typeface="Calibri"/>
                <a:ea typeface="맑은 고딕"/>
                <a:cs typeface="맑은 고딕"/>
                <a:sym typeface="맑은 고딕"/>
              </a:rPr>
              <a:t>구리 선물 주가 추세선</a:t>
            </a:r>
            <a:endParaRPr lang="ko-KR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미국 달러 선물 수익률</c:v>
                </c:pt>
              </c:strCache>
            </c:strRef>
          </c:tx>
          <c:marker>
            <c:symbol val="none"/>
          </c:marker>
          <c:val>
            <c:numRef>
              <c:f>[1]Sheet1!$B$2:$B$16</c:f>
              <c:numCache>
                <c:formatCode>General</c:formatCode>
                <c:ptCount val="15"/>
                <c:pt idx="0">
                  <c:v>-0.33</c:v>
                </c:pt>
                <c:pt idx="1">
                  <c:v>0.44</c:v>
                </c:pt>
                <c:pt idx="2">
                  <c:v>0.51</c:v>
                </c:pt>
                <c:pt idx="3">
                  <c:v>0</c:v>
                </c:pt>
                <c:pt idx="4">
                  <c:v>0.28999999999999998</c:v>
                </c:pt>
                <c:pt idx="5">
                  <c:v>-0.51</c:v>
                </c:pt>
                <c:pt idx="6">
                  <c:v>-0.15</c:v>
                </c:pt>
                <c:pt idx="7">
                  <c:v>0.63</c:v>
                </c:pt>
                <c:pt idx="8">
                  <c:v>0.66</c:v>
                </c:pt>
                <c:pt idx="9">
                  <c:v>-1.1599999999999999</c:v>
                </c:pt>
                <c:pt idx="10">
                  <c:v>0.81</c:v>
                </c:pt>
                <c:pt idx="11">
                  <c:v>-0.44</c:v>
                </c:pt>
                <c:pt idx="12">
                  <c:v>0.8</c:v>
                </c:pt>
                <c:pt idx="13">
                  <c:v>-1.01</c:v>
                </c:pt>
                <c:pt idx="1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F-4AAA-BCAF-82137FD1DF32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구리 선물 수익률</c:v>
                </c:pt>
              </c:strCache>
            </c:strRef>
          </c:tx>
          <c:marker>
            <c:symbol val="none"/>
          </c:marker>
          <c:val>
            <c:numRef>
              <c:f>[1]Sheet1!$C$2:$C$16</c:f>
              <c:numCache>
                <c:formatCode>General</c:formatCode>
                <c:ptCount val="15"/>
                <c:pt idx="0">
                  <c:v>3.3599999999999998E-2</c:v>
                </c:pt>
                <c:pt idx="1">
                  <c:v>3.2000000000000002E-3</c:v>
                </c:pt>
                <c:pt idx="2">
                  <c:v>-3.8E-3</c:v>
                </c:pt>
                <c:pt idx="3">
                  <c:v>-2.4500000000000001E-2</c:v>
                </c:pt>
                <c:pt idx="4">
                  <c:v>-1.37E-2</c:v>
                </c:pt>
                <c:pt idx="5">
                  <c:v>5.4000000000000003E-3</c:v>
                </c:pt>
                <c:pt idx="6">
                  <c:v>4.0000000000000002E-4</c:v>
                </c:pt>
                <c:pt idx="7">
                  <c:v>3.8699999999999998E-2</c:v>
                </c:pt>
                <c:pt idx="8">
                  <c:v>-5.0000000000000001E-3</c:v>
                </c:pt>
                <c:pt idx="9">
                  <c:v>1.09E-2</c:v>
                </c:pt>
                <c:pt idx="10">
                  <c:v>9.4999999999999998E-3</c:v>
                </c:pt>
                <c:pt idx="11">
                  <c:v>-1.72E-2</c:v>
                </c:pt>
                <c:pt idx="12">
                  <c:v>1.5900000000000001E-2</c:v>
                </c:pt>
                <c:pt idx="13">
                  <c:v>-5.1000000000000004E-3</c:v>
                </c:pt>
                <c:pt idx="14">
                  <c:v>-1.7399999999999999E-2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F-4AAA-BCAF-82137FD1D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000974"/>
        <c:axId val="222374670"/>
      </c:lineChart>
      <c:valAx>
        <c:axId val="222374670"/>
        <c:scaling>
          <c:orientation val="minMax"/>
          <c:max val="1"/>
          <c:min val="-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000974"/>
        <c:crosses val="autoZero"/>
        <c:crossBetween val="between"/>
        <c:majorUnit val="0.3"/>
      </c:valAx>
      <c:catAx>
        <c:axId val="828000974"/>
        <c:scaling>
          <c:orientation val="minMax"/>
          <c:max val="15"/>
          <c:min val="1"/>
        </c:scaling>
        <c:delete val="0"/>
        <c:axPos val="b"/>
        <c:majorTickMark val="out"/>
        <c:minorTickMark val="none"/>
        <c:tickLblPos val="nextTo"/>
        <c:crossAx val="222374670"/>
        <c:crossesAt val="0"/>
        <c:auto val="1"/>
        <c:lblAlgn val="ctr"/>
        <c:lblOffset val="100"/>
        <c:tickMarkSkip val="1"/>
        <c:noMultiLvlLbl val="0"/>
      </c:catAx>
      <c:spPr>
        <a:noFill/>
        <a:ln w="9525" cap="flat" cmpd="sng" algn="ctr">
          <a:noFill/>
          <a:prstDash val="solid"/>
          <a:round/>
          <a:headEnd w="med" len="med"/>
          <a:tailEnd w="med" len="med"/>
        </a:ln>
      </c:spPr>
    </c:plotArea>
    <c:legend>
      <c:legendPos val="r"/>
      <c:overlay val="0"/>
    </c:legend>
    <c:plotVisOnly val="0"/>
    <c:dispBlanksAs val="gap"/>
    <c:showDLblsOverMax val="1"/>
  </c:chart>
  <c:txPr>
    <a:bodyPr rot="0" vert="horz" wrap="none" lIns="0" tIns="0" rIns="0" bIns="0" anchor="ctr" anchorCtr="1"/>
    <a:lstStyle/>
    <a:p>
      <a:pPr algn="l">
        <a:defRPr sz="1000" b="0" i="0" u="none">
          <a:latin typeface="Calibri"/>
          <a:ea typeface="맑은 고딕"/>
          <a:cs typeface="맑은 고딕"/>
          <a:sym typeface="맑은 고딕"/>
        </a:defRPr>
      </a:pPr>
      <a:endParaRPr lang="ko-KR"/>
    </a:p>
  </c:txPr>
  <c:printSettings>
    <c:headerFooter/>
    <c:pageMargins b="0.75" l="0.7" r="0.7" t="0.75" header="0.3" footer="0.3"/>
    <c:pageSetup/>
  </c:printSettings>
  <c:extLst>
    <c:ext uri="CC8EB2C9-7E31-499d-B8F2-F6CE61031016">
      <ho:hncChartStyle xmlns:ho="http://schemas.haansoft.com/office/8.0" layoutIndex="-1" colorIndex="0" styleIndex="-1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3</xdr:row>
      <xdr:rowOff>180975</xdr:rowOff>
    </xdr:from>
    <xdr:to>
      <xdr:col>10</xdr:col>
      <xdr:colOff>381000</xdr:colOff>
      <xdr:row>17</xdr:row>
      <xdr:rowOff>9525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FEB88F85-955A-40A1-82D5-77078826E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3</xdr:row>
      <xdr:rowOff>180975</xdr:rowOff>
    </xdr:from>
    <xdr:to>
      <xdr:col>10</xdr:col>
      <xdr:colOff>381000</xdr:colOff>
      <xdr:row>17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FED56AAC-2925-4C85-915C-648A4E8FC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11</xdr:col>
      <xdr:colOff>561229</xdr:colOff>
      <xdr:row>15</xdr:row>
      <xdr:rowOff>65787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F1FC99E-1EB6-AF08-DEA5-1D33BD80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441960"/>
          <a:ext cx="4584589" cy="2938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4401eabd06af008/&#47928;&#49436;/1%20(1).xlsx" TargetMode="External"/><Relationship Id="rId1" Type="http://schemas.openxmlformats.org/officeDocument/2006/relationships/externalLinkPath" Target="/a4401eabd06af008/&#47928;&#49436;/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2%20(1).xlsx" TargetMode="External"/><Relationship Id="rId1" Type="http://schemas.openxmlformats.org/officeDocument/2006/relationships/externalLinkPath" Target="file:///C:\Users\user\Downloads\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미국 달러 선물 수익률</v>
          </cell>
          <cell r="C1" t="str">
            <v>구리 선물 수익률</v>
          </cell>
        </row>
        <row r="2">
          <cell r="B2">
            <v>-0.33</v>
          </cell>
          <cell r="C2">
            <v>3.3599999999999998E-2</v>
          </cell>
        </row>
        <row r="3">
          <cell r="B3">
            <v>0.44</v>
          </cell>
          <cell r="C3">
            <v>3.2000000000000002E-3</v>
          </cell>
        </row>
        <row r="4">
          <cell r="B4">
            <v>0.51</v>
          </cell>
          <cell r="C4">
            <v>-3.8E-3</v>
          </cell>
        </row>
        <row r="5">
          <cell r="B5">
            <v>0</v>
          </cell>
          <cell r="C5">
            <v>-2.4500000000000001E-2</v>
          </cell>
        </row>
        <row r="6">
          <cell r="B6">
            <v>0.28999999999999998</v>
          </cell>
          <cell r="C6">
            <v>-1.37E-2</v>
          </cell>
        </row>
        <row r="7">
          <cell r="B7">
            <v>-0.51</v>
          </cell>
          <cell r="C7">
            <v>5.4000000000000003E-3</v>
          </cell>
        </row>
        <row r="8">
          <cell r="B8">
            <v>-0.15</v>
          </cell>
          <cell r="C8">
            <v>4.0000000000000002E-4</v>
          </cell>
        </row>
        <row r="9">
          <cell r="B9">
            <v>0.63</v>
          </cell>
          <cell r="C9">
            <v>3.8699999999999998E-2</v>
          </cell>
        </row>
        <row r="10">
          <cell r="B10">
            <v>0.66</v>
          </cell>
          <cell r="C10">
            <v>-5.0000000000000001E-3</v>
          </cell>
        </row>
        <row r="11">
          <cell r="B11">
            <v>-1.1599999999999999</v>
          </cell>
          <cell r="C11">
            <v>1.09E-2</v>
          </cell>
        </row>
        <row r="12">
          <cell r="B12">
            <v>0.81</v>
          </cell>
          <cell r="C12">
            <v>9.4999999999999998E-3</v>
          </cell>
        </row>
        <row r="13">
          <cell r="B13">
            <v>-0.44</v>
          </cell>
          <cell r="C13">
            <v>-1.72E-2</v>
          </cell>
        </row>
        <row r="14">
          <cell r="B14">
            <v>0.8</v>
          </cell>
          <cell r="C14">
            <v>1.5900000000000001E-2</v>
          </cell>
        </row>
        <row r="15">
          <cell r="B15">
            <v>-1.01</v>
          </cell>
          <cell r="C15">
            <v>-5.1000000000000004E-3</v>
          </cell>
        </row>
        <row r="16">
          <cell r="B16">
            <v>0.99</v>
          </cell>
          <cell r="C16">
            <v>-1.7399999999999999E-2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F372AB-01E2-447D-8C6C-8070F19A4E7F}" name="표1_3" displayName="표1_3" ref="A1:C16" totalsRowShown="0">
  <autoFilter ref="A1:C16" xr:uid="{F4F372AB-01E2-447D-8C6C-8070F19A4E7F}"/>
  <tableColumns count="3">
    <tableColumn id="1" xr3:uid="{B322E05B-0E29-44E2-9CBF-540DA2C52AE2}" name="열1" dataDxfId="3"/>
    <tableColumn id="2" xr3:uid="{C053A4FA-7B7A-4F54-B975-A4C0E1761615}" name="미국 달러 선물 수익률"/>
    <tableColumn id="3" xr3:uid="{2C6C364E-11C0-403E-AC64-E1DB01DE1CE4}" name="구리 선물 수익률" dataDxfId="2"/>
  </tableColumns>
  <tableStyleInfo name="Normal Style 1 - Accent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8B2475-52CA-4DF7-BC53-DDDE2B788EDF}" name="표4" displayName="표4" ref="A1:B243" totalsRowShown="0" headerRowCellStyle="표준 2">
  <autoFilter ref="A1:B243" xr:uid="{998B2475-52CA-4DF7-BC53-DDDE2B788EDF}"/>
  <tableColumns count="2">
    <tableColumn id="1" xr3:uid="{38813E97-BE02-4B1A-BBF7-F2EE3A9492A7}" name="날짜" dataDxfId="0" dataCellStyle="표준 2"/>
    <tableColumn id="2" xr3:uid="{3B62A96F-8826-46E3-864E-619B82943979}" name="Z-SCORE" dataCellStyle="표준 2"/>
  </tableColumns>
  <tableStyleInfo name="Normal Style 1 - Accent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811818-A906-4FD2-89E3-563FA2B3B681}" name="표1" displayName="표1" ref="B2:O6" totalsRowShown="0" headerRowDxfId="4" headerRowCellStyle="표준 2" dataCellStyle="표준 2">
  <autoFilter ref="B2:O6" xr:uid="{19811818-A906-4FD2-89E3-563FA2B3B681}"/>
  <tableColumns count="14">
    <tableColumn id="1" xr3:uid="{2A05BD3E-1DC3-4654-8E69-7C2BFDC11583}" name="열1" dataCellStyle="표준 2"/>
    <tableColumn id="2" xr3:uid="{E2DCA0B2-8E3C-4D7B-8061-FE455ABCF57A}" name="May-24" dataCellStyle="표준 2"/>
    <tableColumn id="3" xr3:uid="{D79866EC-5223-460D-AF48-242B223ABE9B}" name="Jun-24" dataCellStyle="표준 2"/>
    <tableColumn id="4" xr3:uid="{B435891D-BE2D-4A6C-9BB6-2D3F9604E1E5}" name="Jul-24" dataCellStyle="표준 2"/>
    <tableColumn id="5" xr3:uid="{613DF82B-1DD9-43AC-A24C-CEAB4985971D}" name="Aug-24" dataCellStyle="표준 2"/>
    <tableColumn id="6" xr3:uid="{28BB4D45-79FC-4B50-BB2E-8E6C9F918D50}" name="Sep-24" dataCellStyle="표준 2"/>
    <tableColumn id="7" xr3:uid="{86EEF01D-0212-4668-ADAA-550EDAED4735}" name="Oct-24" dataCellStyle="표준 2"/>
    <tableColumn id="8" xr3:uid="{2C72A2DC-7A27-4B7C-99C5-7D1739A48C48}" name="Nov-24" dataCellStyle="표준 2"/>
    <tableColumn id="9" xr3:uid="{D6D5D790-B1AF-4551-B516-3E7F39EDF64A}" name="Dec-24" dataCellStyle="표준 2"/>
    <tableColumn id="10" xr3:uid="{C7363159-78B7-49C3-80B5-B6B4B3546A18}" name="Jan-25" dataCellStyle="표준 2"/>
    <tableColumn id="11" xr3:uid="{9DB82EC0-51C4-4AB2-8DAC-BE17BE4BFA9C}" name="Feb-25" dataCellStyle="표준 2"/>
    <tableColumn id="12" xr3:uid="{B737388B-06E8-4E40-9AB9-F3169B56FF1A}" name="Mar-25" dataCellStyle="표준 2"/>
    <tableColumn id="13" xr3:uid="{D2567D0B-5E64-4BF5-8AA0-D5078BD75846}" name="Apr-25" dataCellStyle="표준 2"/>
    <tableColumn id="14" xr3:uid="{E589D1E8-5871-4D05-A370-E26C02DE9ECE}" name="May-25" dataCellStyle="표준 2"/>
  </tableColumns>
  <tableStyleInfo name="Normal Style 1 - Accent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E75165-2D7B-415E-B3C2-FFF3F50265C0}" name="표3" displayName="표3" ref="A1:D243" totalsRowShown="0" dataCellStyle="표준_Sheet1">
  <autoFilter ref="A1:D243" xr:uid="{89E75165-2D7B-415E-B3C2-FFF3F50265C0}"/>
  <tableColumns count="4">
    <tableColumn id="1" xr3:uid="{33C3E6EF-AF00-4937-B035-1309458C7731}" name="열1" dataDxfId="1" dataCellStyle="표준_Sheet1"/>
    <tableColumn id="2" xr3:uid="{39B2D58E-13CF-4A63-AFE0-BA891CEFCA7B}" name="테슬라밸류체인액티브" dataCellStyle="표준_Sheet1"/>
    <tableColumn id="3" xr3:uid="{B6FE023D-1893-47DE-96A6-EC03F49B7770}" name="국채" dataCellStyle="표준_Sheet1"/>
    <tableColumn id="4" xr3:uid="{7E62EFCD-76E7-4062-86E9-240C3C36B737}" name="tiger 소비재 etf" dataCellStyle="표준_Sheet1"/>
  </tableColumns>
  <tableStyleInfo name="Normal Style 1 - Accent 1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8C8B-7D92-4646-93BF-519D2B109622}">
  <dimension ref="A1:M20"/>
  <sheetViews>
    <sheetView workbookViewId="0">
      <selection activeCell="M5" sqref="M5"/>
    </sheetView>
  </sheetViews>
  <sheetFormatPr defaultRowHeight="17.399999999999999"/>
  <sheetData>
    <row r="1" spans="1:13">
      <c r="A1" t="s">
        <v>30</v>
      </c>
      <c r="B1" t="s">
        <v>17</v>
      </c>
      <c r="C1" t="s">
        <v>18</v>
      </c>
    </row>
    <row r="2" spans="1:13" ht="17.399999999999999" customHeight="1">
      <c r="A2" s="8">
        <v>45800</v>
      </c>
      <c r="B2">
        <v>-0.33</v>
      </c>
      <c r="C2" s="9">
        <v>3.3599999999999998E-2</v>
      </c>
      <c r="E2" s="17" t="s">
        <v>44</v>
      </c>
      <c r="F2" s="18"/>
      <c r="G2" s="18"/>
    </row>
    <row r="3" spans="1:13">
      <c r="A3" s="8">
        <v>45802</v>
      </c>
      <c r="B3">
        <v>0.44</v>
      </c>
      <c r="C3" s="9">
        <v>3.2000000000000002E-3</v>
      </c>
      <c r="E3" s="19">
        <f>CORREL(B2:B16,C2:C16)</f>
        <v>1.6347156245288992E-2</v>
      </c>
      <c r="F3" s="19"/>
      <c r="G3" s="19"/>
      <c r="M3" t="s">
        <v>64</v>
      </c>
    </row>
    <row r="4" spans="1:13">
      <c r="A4" s="8">
        <v>45803</v>
      </c>
      <c r="B4">
        <v>0.51</v>
      </c>
      <c r="C4" s="9">
        <v>-3.8E-3</v>
      </c>
      <c r="M4" t="s">
        <v>63</v>
      </c>
    </row>
    <row r="5" spans="1:13">
      <c r="A5" s="8">
        <v>45804</v>
      </c>
      <c r="B5">
        <v>0</v>
      </c>
      <c r="C5" s="9">
        <v>-2.4500000000000001E-2</v>
      </c>
      <c r="M5" t="s">
        <v>65</v>
      </c>
    </row>
    <row r="6" spans="1:13">
      <c r="A6" s="8">
        <v>45805</v>
      </c>
      <c r="B6">
        <v>0.28999999999999998</v>
      </c>
      <c r="C6" s="9">
        <v>-1.37E-2</v>
      </c>
    </row>
    <row r="7" spans="1:13">
      <c r="A7" s="8">
        <v>45806</v>
      </c>
      <c r="B7">
        <v>-0.51</v>
      </c>
      <c r="C7" s="9">
        <v>5.4000000000000003E-3</v>
      </c>
      <c r="M7" t="s">
        <v>46</v>
      </c>
    </row>
    <row r="8" spans="1:13">
      <c r="A8" s="8">
        <v>45807</v>
      </c>
      <c r="B8">
        <v>-0.15</v>
      </c>
      <c r="C8" s="9">
        <v>4.0000000000000002E-4</v>
      </c>
      <c r="M8" t="s">
        <v>47</v>
      </c>
    </row>
    <row r="9" spans="1:13">
      <c r="A9" s="8">
        <v>45810</v>
      </c>
      <c r="B9">
        <v>0.63</v>
      </c>
      <c r="C9" s="9">
        <v>3.8699999999999998E-2</v>
      </c>
      <c r="M9" t="s">
        <v>48</v>
      </c>
    </row>
    <row r="10" spans="1:13">
      <c r="A10" s="8">
        <v>45811</v>
      </c>
      <c r="B10">
        <v>0.66</v>
      </c>
      <c r="C10" s="9">
        <v>-5.0000000000000001E-3</v>
      </c>
      <c r="M10" t="s">
        <v>49</v>
      </c>
    </row>
    <row r="11" spans="1:13">
      <c r="A11" s="8">
        <v>45812</v>
      </c>
      <c r="B11">
        <v>-1.1599999999999999</v>
      </c>
      <c r="C11" s="9">
        <v>1.09E-2</v>
      </c>
      <c r="M11" t="s">
        <v>50</v>
      </c>
    </row>
    <row r="12" spans="1:13">
      <c r="A12" s="8">
        <v>45813</v>
      </c>
      <c r="B12">
        <v>0.81</v>
      </c>
      <c r="C12" s="9">
        <v>9.4999999999999998E-3</v>
      </c>
      <c r="M12" t="s">
        <v>51</v>
      </c>
    </row>
    <row r="13" spans="1:13">
      <c r="A13" s="8">
        <v>45814</v>
      </c>
      <c r="B13">
        <v>-0.44</v>
      </c>
      <c r="C13" s="9">
        <v>-1.72E-2</v>
      </c>
      <c r="M13" t="s">
        <v>52</v>
      </c>
    </row>
    <row r="14" spans="1:13">
      <c r="A14" s="8">
        <v>45817</v>
      </c>
      <c r="B14">
        <v>0.8</v>
      </c>
      <c r="C14" s="9">
        <v>1.5900000000000001E-2</v>
      </c>
      <c r="M14" t="s">
        <v>53</v>
      </c>
    </row>
    <row r="15" spans="1:13">
      <c r="A15" s="8">
        <v>45818</v>
      </c>
      <c r="B15">
        <v>-1.01</v>
      </c>
      <c r="C15" s="9">
        <v>-5.1000000000000004E-3</v>
      </c>
      <c r="M15" t="s">
        <v>54</v>
      </c>
    </row>
    <row r="16" spans="1:13">
      <c r="A16" s="8">
        <v>45819</v>
      </c>
      <c r="B16">
        <v>0.99</v>
      </c>
      <c r="C16" s="9">
        <v>-1.7399999999999999E-2</v>
      </c>
    </row>
    <row r="18" spans="13:13">
      <c r="M18" t="s">
        <v>55</v>
      </c>
    </row>
    <row r="19" spans="13:13">
      <c r="M19" t="s">
        <v>56</v>
      </c>
    </row>
    <row r="20" spans="13:13">
      <c r="M20" t="s">
        <v>57</v>
      </c>
    </row>
  </sheetData>
  <mergeCells count="2">
    <mergeCell ref="E2:G2"/>
    <mergeCell ref="E3:G3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849F-4FA9-4D72-9394-87003FFC33E7}">
  <dimension ref="A1:N243"/>
  <sheetViews>
    <sheetView workbookViewId="0">
      <selection activeCell="N4" sqref="N4:N7"/>
    </sheetView>
  </sheetViews>
  <sheetFormatPr defaultRowHeight="17.399999999999999"/>
  <cols>
    <col min="2" max="2" width="9.796875" customWidth="1"/>
  </cols>
  <sheetData>
    <row r="1" spans="1:14">
      <c r="A1" s="10" t="s">
        <v>19</v>
      </c>
      <c r="B1" s="10" t="s">
        <v>20</v>
      </c>
      <c r="C1" s="10"/>
      <c r="D1" s="10" t="s">
        <v>21</v>
      </c>
    </row>
    <row r="2" spans="1:14">
      <c r="A2" s="11">
        <v>45464</v>
      </c>
      <c r="B2" s="10">
        <v>-1</v>
      </c>
      <c r="C2" s="10"/>
      <c r="D2" s="23" t="s">
        <v>4</v>
      </c>
    </row>
    <row r="3" spans="1:14">
      <c r="A3" s="11">
        <v>45467</v>
      </c>
      <c r="B3" s="10">
        <v>-0.97619047619047616</v>
      </c>
      <c r="C3" s="10"/>
      <c r="D3" s="22">
        <v>12140</v>
      </c>
    </row>
    <row r="4" spans="1:14">
      <c r="A4" s="11">
        <v>45468</v>
      </c>
      <c r="B4" s="10">
        <v>-1.0343915343915344</v>
      </c>
      <c r="C4" s="10"/>
      <c r="D4" s="23" t="s">
        <v>22</v>
      </c>
      <c r="N4" t="s">
        <v>45</v>
      </c>
    </row>
    <row r="5" spans="1:14">
      <c r="A5" s="11">
        <v>45469</v>
      </c>
      <c r="B5" s="10">
        <v>-0.89153439153439151</v>
      </c>
      <c r="C5" s="10"/>
      <c r="D5" s="22">
        <v>1890</v>
      </c>
    </row>
    <row r="6" spans="1:14">
      <c r="A6" s="11">
        <v>45470</v>
      </c>
      <c r="B6" s="10">
        <v>-0.76455026455026454</v>
      </c>
      <c r="C6" s="10"/>
      <c r="D6" s="10"/>
      <c r="N6" t="s">
        <v>46</v>
      </c>
    </row>
    <row r="7" spans="1:14">
      <c r="A7" s="11">
        <v>45471</v>
      </c>
      <c r="B7" s="10">
        <v>-0.71693121693121697</v>
      </c>
      <c r="C7" s="10"/>
      <c r="D7" s="10"/>
      <c r="N7" t="s">
        <v>66</v>
      </c>
    </row>
    <row r="8" spans="1:14">
      <c r="A8" s="11">
        <v>45474</v>
      </c>
      <c r="B8" s="10">
        <v>-0.69841269841269837</v>
      </c>
      <c r="C8" s="10"/>
      <c r="D8" s="10"/>
    </row>
    <row r="9" spans="1:14">
      <c r="A9" s="11">
        <v>45475</v>
      </c>
      <c r="B9" s="10">
        <v>-0.55820105820105825</v>
      </c>
      <c r="C9" s="10"/>
      <c r="D9" s="10"/>
      <c r="N9" t="s">
        <v>58</v>
      </c>
    </row>
    <row r="10" spans="1:14">
      <c r="A10" s="11">
        <v>45476</v>
      </c>
      <c r="B10" s="10">
        <v>7.9365079365079361E-2</v>
      </c>
      <c r="C10" s="10"/>
      <c r="D10" s="10"/>
      <c r="N10" t="s">
        <v>59</v>
      </c>
    </row>
    <row r="11" spans="1:14">
      <c r="A11" s="11">
        <v>45477</v>
      </c>
      <c r="B11" s="10">
        <v>0.38624338624338622</v>
      </c>
      <c r="C11" s="10"/>
      <c r="D11" s="10"/>
      <c r="N11" t="s">
        <v>60</v>
      </c>
    </row>
    <row r="12" spans="1:14">
      <c r="A12" s="11">
        <v>45478</v>
      </c>
      <c r="B12" s="10">
        <v>0.47089947089947087</v>
      </c>
      <c r="C12" s="10"/>
      <c r="D12" s="10"/>
      <c r="N12" t="s">
        <v>61</v>
      </c>
    </row>
    <row r="13" spans="1:14">
      <c r="A13" s="11">
        <v>45481</v>
      </c>
      <c r="B13" s="10">
        <v>0.42857142857142855</v>
      </c>
      <c r="C13" s="10"/>
      <c r="D13" s="10"/>
      <c r="N13" t="s">
        <v>62</v>
      </c>
    </row>
    <row r="14" spans="1:14">
      <c r="A14" s="11">
        <v>45482</v>
      </c>
      <c r="B14" s="10">
        <v>0.52380952380952384</v>
      </c>
      <c r="C14" s="10"/>
      <c r="D14" s="10"/>
    </row>
    <row r="15" spans="1:14">
      <c r="A15" s="11">
        <v>45483</v>
      </c>
      <c r="B15" s="10">
        <v>0.7142857142857143</v>
      </c>
      <c r="C15" s="10"/>
      <c r="D15" s="10"/>
    </row>
    <row r="16" spans="1:14">
      <c r="A16" s="11">
        <v>45484</v>
      </c>
      <c r="B16" s="10">
        <v>0.74867724867724872</v>
      </c>
      <c r="C16" s="10"/>
      <c r="D16" s="10"/>
    </row>
    <row r="17" spans="1:2">
      <c r="A17" s="11">
        <v>45485</v>
      </c>
      <c r="B17" s="10">
        <v>0.11375661375661375</v>
      </c>
    </row>
    <row r="18" spans="1:2">
      <c r="A18" s="11">
        <v>45488</v>
      </c>
      <c r="B18" s="10">
        <v>0.71693121693121697</v>
      </c>
    </row>
    <row r="19" spans="1:2">
      <c r="A19" s="11">
        <v>45489</v>
      </c>
      <c r="B19" s="10">
        <v>0.56084656084656082</v>
      </c>
    </row>
    <row r="20" spans="1:2">
      <c r="A20" s="11">
        <v>45490</v>
      </c>
      <c r="B20" s="10">
        <v>0.544973544973545</v>
      </c>
    </row>
    <row r="21" spans="1:2">
      <c r="A21" s="11">
        <v>45491</v>
      </c>
      <c r="B21" s="10">
        <v>0.37037037037037035</v>
      </c>
    </row>
    <row r="22" spans="1:2">
      <c r="A22" s="11">
        <v>45492</v>
      </c>
      <c r="B22" s="10">
        <v>0.42857142857142855</v>
      </c>
    </row>
    <row r="23" spans="1:2">
      <c r="A23" s="11">
        <v>45495</v>
      </c>
      <c r="B23" s="10">
        <v>0.15873015873015872</v>
      </c>
    </row>
    <row r="24" spans="1:2">
      <c r="A24" s="11">
        <v>45496</v>
      </c>
      <c r="B24" s="10">
        <v>0.36507936507936506</v>
      </c>
    </row>
    <row r="25" spans="1:2">
      <c r="A25" s="11">
        <v>45497</v>
      </c>
      <c r="B25" s="10">
        <v>-0.20899470899470898</v>
      </c>
    </row>
    <row r="26" spans="1:2">
      <c r="A26" s="11">
        <v>45498</v>
      </c>
      <c r="B26" s="10">
        <v>-0.51322751322751325</v>
      </c>
    </row>
    <row r="27" spans="1:2">
      <c r="A27" s="11">
        <v>45499</v>
      </c>
      <c r="B27" s="10">
        <v>-0.42592592592592593</v>
      </c>
    </row>
    <row r="28" spans="1:2">
      <c r="A28" s="11">
        <v>45502</v>
      </c>
      <c r="B28" s="10">
        <v>-0.47354497354497355</v>
      </c>
    </row>
    <row r="29" spans="1:2">
      <c r="A29" s="11">
        <v>45503</v>
      </c>
      <c r="B29" s="10">
        <v>-0.23809523809523808</v>
      </c>
    </row>
    <row r="30" spans="1:2">
      <c r="A30" s="11">
        <v>45504</v>
      </c>
      <c r="B30" s="10">
        <v>-0.35978835978835977</v>
      </c>
    </row>
    <row r="31" spans="1:2">
      <c r="A31" s="11">
        <v>45505</v>
      </c>
      <c r="B31" s="10">
        <v>-0.2857142857142857</v>
      </c>
    </row>
    <row r="32" spans="1:2">
      <c r="A32" s="11">
        <v>45506</v>
      </c>
      <c r="B32" s="10">
        <v>-0.79100529100529104</v>
      </c>
    </row>
    <row r="33" spans="1:2">
      <c r="A33" s="11">
        <v>45509</v>
      </c>
      <c r="B33" s="10">
        <v>-1.41005291005291</v>
      </c>
    </row>
    <row r="34" spans="1:2">
      <c r="A34" s="11">
        <v>45510</v>
      </c>
      <c r="B34" s="10">
        <v>-0.99206349206349209</v>
      </c>
    </row>
    <row r="35" spans="1:2">
      <c r="A35" s="11">
        <v>45511</v>
      </c>
      <c r="B35" s="10">
        <v>-1.1349206349206349</v>
      </c>
    </row>
    <row r="36" spans="1:2">
      <c r="A36" s="11">
        <v>45512</v>
      </c>
      <c r="B36" s="10">
        <v>-1.2857142857142858</v>
      </c>
    </row>
    <row r="37" spans="1:2">
      <c r="A37" s="11">
        <v>45513</v>
      </c>
      <c r="B37" s="10">
        <v>-1.1904761904761905</v>
      </c>
    </row>
    <row r="38" spans="1:2">
      <c r="A38" s="11">
        <v>45516</v>
      </c>
      <c r="B38" s="10">
        <v>-1.1243386243386244</v>
      </c>
    </row>
    <row r="39" spans="1:2">
      <c r="A39" s="11">
        <v>45517</v>
      </c>
      <c r="B39" s="10">
        <v>-1.156084656084656</v>
      </c>
    </row>
    <row r="40" spans="1:2">
      <c r="A40" s="11">
        <v>45518</v>
      </c>
      <c r="B40" s="10">
        <v>-0.97354497354497349</v>
      </c>
    </row>
    <row r="41" spans="1:2">
      <c r="A41" s="11">
        <v>45520</v>
      </c>
      <c r="B41" s="10">
        <v>-0.80423280423280419</v>
      </c>
    </row>
    <row r="42" spans="1:2">
      <c r="A42" s="11">
        <v>45523</v>
      </c>
      <c r="B42" s="10">
        <v>-0.89417989417989419</v>
      </c>
    </row>
    <row r="43" spans="1:2">
      <c r="A43" s="11">
        <v>45524</v>
      </c>
      <c r="B43" s="10">
        <v>-0.73015873015873012</v>
      </c>
    </row>
    <row r="44" spans="1:2">
      <c r="A44" s="11">
        <v>45525</v>
      </c>
      <c r="B44" s="10">
        <v>-0.73809523809523814</v>
      </c>
    </row>
    <row r="45" spans="1:2">
      <c r="A45" s="11">
        <v>45526</v>
      </c>
      <c r="B45" s="10">
        <v>-0.65608465608465605</v>
      </c>
    </row>
    <row r="46" spans="1:2">
      <c r="A46" s="11">
        <v>45527</v>
      </c>
      <c r="B46" s="10">
        <v>-0.85185185185185186</v>
      </c>
    </row>
    <row r="47" spans="1:2">
      <c r="A47" s="11">
        <v>45530</v>
      </c>
      <c r="B47" s="10">
        <v>-0.69841269841269837</v>
      </c>
    </row>
    <row r="48" spans="1:2">
      <c r="A48" s="11">
        <v>45531</v>
      </c>
      <c r="B48" s="10">
        <v>-0.85185185185185186</v>
      </c>
    </row>
    <row r="49" spans="1:2">
      <c r="A49" s="11">
        <v>45532</v>
      </c>
      <c r="B49" s="10">
        <v>-0.89947089947089942</v>
      </c>
    </row>
    <row r="50" spans="1:2">
      <c r="A50" s="11">
        <v>45533</v>
      </c>
      <c r="B50" s="10">
        <v>-1.037037037037037</v>
      </c>
    </row>
    <row r="51" spans="1:2">
      <c r="A51" s="11">
        <v>45534</v>
      </c>
      <c r="B51" s="10">
        <v>-0.89417989417989419</v>
      </c>
    </row>
    <row r="52" spans="1:2">
      <c r="A52" s="11">
        <v>45537</v>
      </c>
      <c r="B52" s="10">
        <v>-0.76984126984126988</v>
      </c>
    </row>
    <row r="53" spans="1:2">
      <c r="A53" s="11">
        <v>45538</v>
      </c>
      <c r="B53" s="10">
        <v>-0.78042328042328046</v>
      </c>
    </row>
    <row r="54" spans="1:2">
      <c r="A54" s="11">
        <v>45539</v>
      </c>
      <c r="B54" s="10">
        <v>-0.99735449735449733</v>
      </c>
    </row>
    <row r="55" spans="1:2">
      <c r="A55" s="11">
        <v>45540</v>
      </c>
      <c r="B55" s="10">
        <v>-0.82010582010582012</v>
      </c>
    </row>
    <row r="56" spans="1:2">
      <c r="A56" s="11">
        <v>45541</v>
      </c>
      <c r="B56" s="10">
        <v>-0.7142857142857143</v>
      </c>
    </row>
    <row r="57" spans="1:2">
      <c r="A57" s="11">
        <v>45544</v>
      </c>
      <c r="B57" s="10">
        <v>-1</v>
      </c>
    </row>
    <row r="58" spans="1:2">
      <c r="A58" s="11">
        <v>45545</v>
      </c>
      <c r="B58" s="10">
        <v>-1.0026455026455026</v>
      </c>
    </row>
    <row r="59" spans="1:2">
      <c r="A59" s="11">
        <v>45546</v>
      </c>
      <c r="B59" s="10">
        <v>-0.79629629629629628</v>
      </c>
    </row>
    <row r="60" spans="1:2">
      <c r="A60" s="11">
        <v>45547</v>
      </c>
      <c r="B60" s="10">
        <v>-0.69576719576719581</v>
      </c>
    </row>
    <row r="61" spans="1:2">
      <c r="A61" s="11">
        <v>45548</v>
      </c>
      <c r="B61" s="10">
        <v>-0.71957671957671954</v>
      </c>
    </row>
    <row r="62" spans="1:2">
      <c r="A62" s="11">
        <v>45554</v>
      </c>
      <c r="B62" s="10">
        <v>-0.63756613756613756</v>
      </c>
    </row>
    <row r="63" spans="1:2">
      <c r="A63" s="11">
        <v>45555</v>
      </c>
      <c r="B63" s="10">
        <v>-0.35449735449735448</v>
      </c>
    </row>
    <row r="64" spans="1:2">
      <c r="A64" s="11">
        <v>45558</v>
      </c>
      <c r="B64" s="10">
        <v>-0.4417989417989418</v>
      </c>
    </row>
    <row r="65" spans="1:2">
      <c r="A65" s="11">
        <v>45559</v>
      </c>
      <c r="B65" s="10">
        <v>-0.23544973544973544</v>
      </c>
    </row>
    <row r="66" spans="1:2">
      <c r="A66" s="11">
        <v>45560</v>
      </c>
      <c r="B66" s="10">
        <v>-0.1402116402116402</v>
      </c>
    </row>
    <row r="67" spans="1:2">
      <c r="A67" s="11">
        <v>45561</v>
      </c>
      <c r="B67" s="10">
        <v>5.0264550264550262E-2</v>
      </c>
    </row>
    <row r="68" spans="1:2">
      <c r="A68" s="11">
        <v>45562</v>
      </c>
      <c r="B68" s="10">
        <v>-5.8201058201058198E-2</v>
      </c>
    </row>
    <row r="69" spans="1:2">
      <c r="A69" s="11">
        <v>45565</v>
      </c>
      <c r="B69" s="10">
        <v>7.407407407407407E-2</v>
      </c>
    </row>
    <row r="70" spans="1:2">
      <c r="A70" s="11">
        <v>45567</v>
      </c>
      <c r="B70" s="10">
        <v>-5.5555555555555552E-2</v>
      </c>
    </row>
    <row r="71" spans="1:2">
      <c r="A71" s="11">
        <v>45569</v>
      </c>
      <c r="B71" s="10">
        <v>-0.24603174603174602</v>
      </c>
    </row>
    <row r="72" spans="1:2">
      <c r="A72" s="11">
        <v>45572</v>
      </c>
      <c r="B72" s="10">
        <v>7.9365079365079361E-3</v>
      </c>
    </row>
    <row r="73" spans="1:2">
      <c r="A73" s="11">
        <v>45573</v>
      </c>
      <c r="B73" s="10">
        <v>-7.6719576719576715E-2</v>
      </c>
    </row>
    <row r="74" spans="1:2">
      <c r="A74" s="11">
        <v>45575</v>
      </c>
      <c r="B74" s="10">
        <v>-0.12433862433862433</v>
      </c>
    </row>
    <row r="75" spans="1:2">
      <c r="A75" s="11">
        <v>45576</v>
      </c>
      <c r="B75" s="10">
        <v>-0.33333333333333331</v>
      </c>
    </row>
    <row r="76" spans="1:2">
      <c r="A76" s="11">
        <v>45579</v>
      </c>
      <c r="B76" s="10">
        <v>-0.47619047619047616</v>
      </c>
    </row>
    <row r="77" spans="1:2">
      <c r="A77" s="11">
        <v>45580</v>
      </c>
      <c r="B77" s="10">
        <v>-0.50793650793650791</v>
      </c>
    </row>
    <row r="78" spans="1:2">
      <c r="A78" s="11">
        <v>45581</v>
      </c>
      <c r="B78" s="10">
        <v>-0.57407407407407407</v>
      </c>
    </row>
    <row r="79" spans="1:2">
      <c r="A79" s="11">
        <v>45582</v>
      </c>
      <c r="B79" s="10">
        <v>-0.53703703703703709</v>
      </c>
    </row>
    <row r="80" spans="1:2">
      <c r="A80" s="11">
        <v>45583</v>
      </c>
      <c r="B80" s="10">
        <v>-0.52910052910052907</v>
      </c>
    </row>
    <row r="81" spans="1:2">
      <c r="A81" s="11">
        <v>45586</v>
      </c>
      <c r="B81" s="10">
        <v>-0.53174603174603174</v>
      </c>
    </row>
    <row r="82" spans="1:2">
      <c r="A82" s="11">
        <v>45587</v>
      </c>
      <c r="B82" s="10">
        <v>-0.57936507936507942</v>
      </c>
    </row>
    <row r="83" spans="1:2">
      <c r="A83" s="11">
        <v>45588</v>
      </c>
      <c r="B83" s="10">
        <v>-0.56084656084656082</v>
      </c>
    </row>
    <row r="84" spans="1:2">
      <c r="A84" s="11">
        <v>45589</v>
      </c>
      <c r="B84" s="10">
        <v>-0.17195767195767195</v>
      </c>
    </row>
    <row r="85" spans="1:2">
      <c r="A85" s="11">
        <v>45590</v>
      </c>
      <c r="B85" s="10">
        <v>0.20370370370370369</v>
      </c>
    </row>
    <row r="86" spans="1:2">
      <c r="A86" s="11">
        <v>45593</v>
      </c>
      <c r="B86" s="10">
        <v>0.43386243386243384</v>
      </c>
    </row>
    <row r="87" spans="1:2">
      <c r="A87" s="11">
        <v>45594</v>
      </c>
      <c r="B87" s="10">
        <v>0.27513227513227512</v>
      </c>
    </row>
    <row r="88" spans="1:2">
      <c r="A88" s="11">
        <v>45595</v>
      </c>
      <c r="B88" s="10">
        <v>0.1984126984126984</v>
      </c>
    </row>
    <row r="89" spans="1:2">
      <c r="A89" s="11">
        <v>45596</v>
      </c>
      <c r="B89" s="10">
        <v>9.5238095238095233E-2</v>
      </c>
    </row>
    <row r="90" spans="1:2">
      <c r="A90" s="11">
        <v>45597</v>
      </c>
      <c r="B90" s="10">
        <v>-1.3227513227513227E-2</v>
      </c>
    </row>
    <row r="91" spans="1:2">
      <c r="A91" s="11">
        <v>45600</v>
      </c>
      <c r="B91" s="10">
        <v>-1.8518518518518517E-2</v>
      </c>
    </row>
    <row r="92" spans="1:2">
      <c r="A92" s="11">
        <v>45601</v>
      </c>
      <c r="B92" s="10">
        <v>-6.8783068783068779E-2</v>
      </c>
    </row>
    <row r="93" spans="1:2">
      <c r="A93" s="11">
        <v>45602</v>
      </c>
      <c r="B93" s="10">
        <v>0.46296296296296297</v>
      </c>
    </row>
    <row r="94" spans="1:2">
      <c r="A94" s="11">
        <v>45603</v>
      </c>
      <c r="B94" s="10">
        <v>0.80687830687830686</v>
      </c>
    </row>
    <row r="95" spans="1:2">
      <c r="A95" s="11">
        <v>45604</v>
      </c>
      <c r="B95" s="10">
        <v>0.91005291005291</v>
      </c>
    </row>
    <row r="96" spans="1:2">
      <c r="A96" s="11">
        <v>45607</v>
      </c>
      <c r="B96" s="10">
        <v>1.8306878306878307</v>
      </c>
    </row>
    <row r="97" spans="1:2">
      <c r="A97" s="11">
        <v>45608</v>
      </c>
      <c r="B97" s="10">
        <v>2.5846560846560847</v>
      </c>
    </row>
    <row r="98" spans="1:2">
      <c r="A98" s="11">
        <v>45609</v>
      </c>
      <c r="B98" s="10">
        <v>1.6772486772486772</v>
      </c>
    </row>
    <row r="99" spans="1:2">
      <c r="A99" s="11">
        <v>45610</v>
      </c>
      <c r="B99" s="10">
        <v>1.6481481481481481</v>
      </c>
    </row>
    <row r="100" spans="1:2">
      <c r="A100" s="11">
        <v>45611</v>
      </c>
      <c r="B100" s="10">
        <v>1.216931216931217</v>
      </c>
    </row>
    <row r="101" spans="1:2">
      <c r="A101" s="11">
        <v>45614</v>
      </c>
      <c r="B101" s="10">
        <v>1.7248677248677249</v>
      </c>
    </row>
    <row r="102" spans="1:2">
      <c r="A102" s="11">
        <v>45615</v>
      </c>
      <c r="B102" s="10">
        <v>1.8227513227513228</v>
      </c>
    </row>
    <row r="103" spans="1:2">
      <c r="A103" s="11">
        <v>45616</v>
      </c>
      <c r="B103" s="10">
        <v>1.91005291005291</v>
      </c>
    </row>
    <row r="104" spans="1:2">
      <c r="A104" s="11">
        <v>45617</v>
      </c>
      <c r="B104" s="10">
        <v>1.8783068783068784</v>
      </c>
    </row>
    <row r="105" spans="1:2">
      <c r="A105" s="11">
        <v>45618</v>
      </c>
      <c r="B105" s="10">
        <v>1.91005291005291</v>
      </c>
    </row>
    <row r="106" spans="1:2">
      <c r="A106" s="11">
        <v>45621</v>
      </c>
      <c r="B106" s="10">
        <v>2.3042328042328042</v>
      </c>
    </row>
    <row r="107" spans="1:2">
      <c r="A107" s="11">
        <v>45622</v>
      </c>
      <c r="B107" s="10">
        <v>1.9259259259259258</v>
      </c>
    </row>
    <row r="108" spans="1:2">
      <c r="A108" s="11">
        <v>45623</v>
      </c>
      <c r="B108" s="10">
        <v>1.8915343915343916</v>
      </c>
    </row>
    <row r="109" spans="1:2">
      <c r="A109" s="11">
        <v>45624</v>
      </c>
      <c r="B109" s="10">
        <v>1.6878306878306879</v>
      </c>
    </row>
    <row r="110" spans="1:2">
      <c r="A110" s="11">
        <v>45625</v>
      </c>
      <c r="B110" s="10">
        <v>1.6984126984126984</v>
      </c>
    </row>
    <row r="111" spans="1:2">
      <c r="A111" s="11">
        <v>45628</v>
      </c>
      <c r="B111" s="10">
        <v>2.0978835978835977</v>
      </c>
    </row>
    <row r="112" spans="1:2">
      <c r="A112" s="11">
        <v>45629</v>
      </c>
      <c r="B112" s="10">
        <v>2.1349206349206349</v>
      </c>
    </row>
    <row r="113" spans="1:2">
      <c r="A113" s="11">
        <v>45630</v>
      </c>
      <c r="B113" s="10">
        <v>2.1560846560846563</v>
      </c>
    </row>
    <row r="114" spans="1:2">
      <c r="A114" s="11">
        <v>45631</v>
      </c>
      <c r="B114" s="10">
        <v>2.1904761904761907</v>
      </c>
    </row>
    <row r="115" spans="1:2">
      <c r="A115" s="11">
        <v>45632</v>
      </c>
      <c r="B115" s="10">
        <v>2.4603174603174605</v>
      </c>
    </row>
    <row r="116" spans="1:2">
      <c r="A116" s="11">
        <v>45635</v>
      </c>
      <c r="B116" s="10">
        <v>3.0502645502645502</v>
      </c>
    </row>
    <row r="117" spans="1:2">
      <c r="A117" s="11">
        <v>45636</v>
      </c>
      <c r="B117" s="10">
        <v>2.8862433862433861</v>
      </c>
    </row>
    <row r="118" spans="1:2">
      <c r="A118" s="11">
        <v>45637</v>
      </c>
      <c r="B118" s="10">
        <v>3.126984126984127</v>
      </c>
    </row>
    <row r="119" spans="1:2">
      <c r="A119" s="11">
        <v>45638</v>
      </c>
      <c r="B119" s="10">
        <v>3.5582010582010581</v>
      </c>
    </row>
    <row r="120" spans="1:2">
      <c r="A120" s="11">
        <v>45639</v>
      </c>
      <c r="B120" s="10">
        <v>3.3544973544973544</v>
      </c>
    </row>
    <row r="121" spans="1:2">
      <c r="A121" s="11">
        <v>45642</v>
      </c>
      <c r="B121" s="10">
        <v>3.8333333333333335</v>
      </c>
    </row>
    <row r="122" spans="1:2">
      <c r="A122" s="11">
        <v>45643</v>
      </c>
      <c r="B122" s="10">
        <v>4.3571428571428568</v>
      </c>
    </row>
    <row r="123" spans="1:2">
      <c r="A123" s="11">
        <v>45644</v>
      </c>
      <c r="B123" s="10">
        <v>4.4074074074074074</v>
      </c>
    </row>
    <row r="124" spans="1:2">
      <c r="A124" s="11">
        <v>45645</v>
      </c>
      <c r="B124" s="10">
        <v>3.6825396825396823</v>
      </c>
    </row>
    <row r="125" spans="1:2">
      <c r="A125" s="11">
        <v>45646</v>
      </c>
      <c r="B125" s="10">
        <v>3.4761904761904763</v>
      </c>
    </row>
    <row r="126" spans="1:2">
      <c r="A126" s="11">
        <v>45649</v>
      </c>
      <c r="B126" s="10">
        <v>3.5952380952380953</v>
      </c>
    </row>
    <row r="127" spans="1:2">
      <c r="A127" s="11">
        <v>45650</v>
      </c>
      <c r="B127" s="10">
        <v>3.6904761904761907</v>
      </c>
    </row>
    <row r="128" spans="1:2">
      <c r="A128" s="11">
        <v>45652</v>
      </c>
      <c r="B128" s="10">
        <v>4.3968253968253972</v>
      </c>
    </row>
    <row r="129" spans="1:2">
      <c r="A129" s="11">
        <v>45653</v>
      </c>
      <c r="B129" s="10">
        <v>4.1640211640211637</v>
      </c>
    </row>
    <row r="130" spans="1:2">
      <c r="A130" s="11">
        <v>45656</v>
      </c>
      <c r="B130" s="10">
        <v>3.7777777777777777</v>
      </c>
    </row>
    <row r="131" spans="1:2">
      <c r="A131" s="11">
        <v>45659</v>
      </c>
      <c r="B131" s="10">
        <v>3.3703703703703702</v>
      </c>
    </row>
    <row r="132" spans="1:2">
      <c r="A132" s="11">
        <v>45660</v>
      </c>
      <c r="B132" s="10">
        <v>3.0105820105820107</v>
      </c>
    </row>
    <row r="133" spans="1:2">
      <c r="A133" s="11">
        <v>45663</v>
      </c>
      <c r="B133" s="10">
        <v>3.4285714285714284</v>
      </c>
    </row>
    <row r="134" spans="1:2">
      <c r="A134" s="11">
        <v>45664</v>
      </c>
      <c r="B134" s="10">
        <v>3.232804232804233</v>
      </c>
    </row>
    <row r="135" spans="1:2">
      <c r="A135" s="11">
        <v>45665</v>
      </c>
      <c r="B135" s="10">
        <v>2.9312169312169312</v>
      </c>
    </row>
    <row r="136" spans="1:2">
      <c r="A136" s="11">
        <v>45666</v>
      </c>
      <c r="B136" s="10">
        <v>2.8624338624338623</v>
      </c>
    </row>
    <row r="137" spans="1:2">
      <c r="A137" s="11">
        <v>45667</v>
      </c>
      <c r="B137" s="10">
        <v>2.9814814814814814</v>
      </c>
    </row>
    <row r="138" spans="1:2">
      <c r="A138" s="11">
        <v>45670</v>
      </c>
      <c r="B138" s="10">
        <v>2.7592592592592591</v>
      </c>
    </row>
    <row r="139" spans="1:2">
      <c r="A139" s="11">
        <v>45671</v>
      </c>
      <c r="B139" s="10">
        <v>3.0291005291005293</v>
      </c>
    </row>
    <row r="140" spans="1:2">
      <c r="A140" s="11">
        <v>45672</v>
      </c>
      <c r="B140" s="10">
        <v>2.8783068783068781</v>
      </c>
    </row>
    <row r="141" spans="1:2">
      <c r="A141" s="11">
        <v>45673</v>
      </c>
      <c r="B141" s="10">
        <v>3.4153439153439153</v>
      </c>
    </row>
    <row r="142" spans="1:2">
      <c r="A142" s="11">
        <v>45674</v>
      </c>
      <c r="B142" s="10">
        <v>3.2169312169312168</v>
      </c>
    </row>
    <row r="143" spans="1:2">
      <c r="A143" s="11">
        <v>45677</v>
      </c>
      <c r="B143" s="10">
        <v>3.3862433862433861</v>
      </c>
    </row>
    <row r="144" spans="1:2">
      <c r="A144" s="11">
        <v>45678</v>
      </c>
      <c r="B144" s="10">
        <v>3.425925925925926</v>
      </c>
    </row>
    <row r="145" spans="1:2">
      <c r="A145" s="11">
        <v>45679</v>
      </c>
      <c r="B145" s="10">
        <v>3.4047619047619047</v>
      </c>
    </row>
    <row r="146" spans="1:2">
      <c r="A146" s="11">
        <v>45680</v>
      </c>
      <c r="B146" s="10">
        <v>3.246031746031746</v>
      </c>
    </row>
    <row r="147" spans="1:2">
      <c r="A147" s="11">
        <v>45681</v>
      </c>
      <c r="B147" s="10">
        <v>3.1772486772486772</v>
      </c>
    </row>
    <row r="148" spans="1:2">
      <c r="A148" s="11">
        <v>45688</v>
      </c>
      <c r="B148" s="10">
        <v>2.8809523809523809</v>
      </c>
    </row>
    <row r="149" spans="1:2">
      <c r="A149" s="11">
        <v>45691</v>
      </c>
      <c r="B149" s="10">
        <v>2.6825396825396823</v>
      </c>
    </row>
    <row r="150" spans="1:2">
      <c r="A150" s="11">
        <v>45692</v>
      </c>
      <c r="B150" s="10">
        <v>2.5449735449735451</v>
      </c>
    </row>
    <row r="151" spans="1:2">
      <c r="A151" s="11">
        <v>45693</v>
      </c>
      <c r="B151" s="10">
        <v>2.7089947089947088</v>
      </c>
    </row>
    <row r="152" spans="1:2">
      <c r="A152" s="11">
        <v>45694</v>
      </c>
      <c r="B152" s="10">
        <v>2.6243386243386242</v>
      </c>
    </row>
    <row r="153" spans="1:2">
      <c r="A153" s="11">
        <v>45695</v>
      </c>
      <c r="B153" s="10">
        <v>2.5661375661375661</v>
      </c>
    </row>
    <row r="154" spans="1:2">
      <c r="A154" s="11">
        <v>45698</v>
      </c>
      <c r="B154" s="10">
        <v>2.373015873015873</v>
      </c>
    </row>
    <row r="155" spans="1:2">
      <c r="A155" s="11">
        <v>45699</v>
      </c>
      <c r="B155" s="10">
        <v>2.1534391534391535</v>
      </c>
    </row>
    <row r="156" spans="1:2">
      <c r="A156" s="11">
        <v>45700</v>
      </c>
      <c r="B156" s="10">
        <v>1.7592592592592593</v>
      </c>
    </row>
    <row r="157" spans="1:2">
      <c r="A157" s="11">
        <v>45701</v>
      </c>
      <c r="B157" s="10">
        <v>2.2195767195767195</v>
      </c>
    </row>
    <row r="158" spans="1:2">
      <c r="A158" s="11">
        <v>45702</v>
      </c>
      <c r="B158" s="10">
        <v>2.3703703703703702</v>
      </c>
    </row>
    <row r="159" spans="1:2">
      <c r="A159" s="11">
        <v>45705</v>
      </c>
      <c r="B159" s="10">
        <v>2.2724867724867726</v>
      </c>
    </row>
    <row r="160" spans="1:2">
      <c r="A160" s="11">
        <v>45706</v>
      </c>
      <c r="B160" s="10">
        <v>2.4047619047619047</v>
      </c>
    </row>
    <row r="161" spans="1:2">
      <c r="A161" s="11">
        <v>45707</v>
      </c>
      <c r="B161" s="10">
        <v>2.4100529100529102</v>
      </c>
    </row>
    <row r="162" spans="1:2">
      <c r="A162" s="11">
        <v>45708</v>
      </c>
      <c r="B162" s="10">
        <v>2.4550264550264549</v>
      </c>
    </row>
    <row r="163" spans="1:2">
      <c r="A163" s="11">
        <v>45709</v>
      </c>
      <c r="B163" s="10">
        <v>2.3280423280423279</v>
      </c>
    </row>
    <row r="164" spans="1:2">
      <c r="A164" s="11">
        <v>45712</v>
      </c>
      <c r="B164" s="10">
        <v>1.9312169312169312</v>
      </c>
    </row>
    <row r="165" spans="1:2">
      <c r="A165" s="11">
        <v>45713</v>
      </c>
      <c r="B165" s="10">
        <v>1.664021164021164</v>
      </c>
    </row>
    <row r="166" spans="1:2">
      <c r="A166" s="11">
        <v>45714</v>
      </c>
      <c r="B166" s="10">
        <v>1.4338624338624339</v>
      </c>
    </row>
    <row r="167" spans="1:2">
      <c r="A167" s="11">
        <v>45715</v>
      </c>
      <c r="B167" s="10">
        <v>1.1296296296296295</v>
      </c>
    </row>
    <row r="168" spans="1:2">
      <c r="A168" s="11">
        <v>45716</v>
      </c>
      <c r="B168" s="10">
        <v>0.91005291005291</v>
      </c>
    </row>
    <row r="169" spans="1:2">
      <c r="A169" s="11">
        <v>45720</v>
      </c>
      <c r="B169" s="10">
        <v>0.85185185185185186</v>
      </c>
    </row>
    <row r="170" spans="1:2">
      <c r="A170" s="11">
        <v>45721</v>
      </c>
      <c r="B170" s="10">
        <v>0.79100529100529104</v>
      </c>
    </row>
    <row r="171" spans="1:2">
      <c r="A171" s="11">
        <v>45722</v>
      </c>
      <c r="B171" s="10">
        <v>0.80687830687830686</v>
      </c>
    </row>
    <row r="172" spans="1:2">
      <c r="A172" s="11">
        <v>45723</v>
      </c>
      <c r="B172" s="10">
        <v>0.41005291005291006</v>
      </c>
    </row>
    <row r="173" spans="1:2">
      <c r="A173" s="11">
        <v>45726</v>
      </c>
      <c r="B173" s="10">
        <v>0.37301587301587302</v>
      </c>
    </row>
    <row r="174" spans="1:2">
      <c r="A174" s="11">
        <v>45727</v>
      </c>
      <c r="B174" s="10">
        <v>-2.9100529100529099E-2</v>
      </c>
    </row>
    <row r="175" spans="1:2">
      <c r="A175" s="11">
        <v>45728</v>
      </c>
      <c r="B175" s="10">
        <v>0.12698412698412698</v>
      </c>
    </row>
    <row r="176" spans="1:2">
      <c r="A176" s="11">
        <v>45729</v>
      </c>
      <c r="B176" s="10">
        <v>0.26190476190476192</v>
      </c>
    </row>
    <row r="177" spans="1:2">
      <c r="A177" s="11">
        <v>45730</v>
      </c>
      <c r="B177" s="10">
        <v>0.25396825396825395</v>
      </c>
    </row>
    <row r="178" spans="1:2">
      <c r="A178" s="11">
        <v>45733</v>
      </c>
      <c r="B178" s="10">
        <v>0.32804232804232802</v>
      </c>
    </row>
    <row r="179" spans="1:2">
      <c r="A179" s="11">
        <v>45734</v>
      </c>
      <c r="B179" s="10">
        <v>6.0846560846560843E-2</v>
      </c>
    </row>
    <row r="180" spans="1:2">
      <c r="A180" s="11">
        <v>45735</v>
      </c>
      <c r="B180" s="10">
        <v>-3.7037037037037035E-2</v>
      </c>
    </row>
    <row r="181" spans="1:2">
      <c r="A181" s="11">
        <v>45736</v>
      </c>
      <c r="B181" s="10">
        <v>0.26719576719576721</v>
      </c>
    </row>
    <row r="182" spans="1:2">
      <c r="A182" s="11">
        <v>45737</v>
      </c>
      <c r="B182" s="10">
        <v>0.12698412698412698</v>
      </c>
    </row>
    <row r="183" spans="1:2">
      <c r="A183" s="11">
        <v>45740</v>
      </c>
      <c r="B183" s="10">
        <v>0.43386243386243384</v>
      </c>
    </row>
    <row r="184" spans="1:2">
      <c r="A184" s="11">
        <v>45741</v>
      </c>
      <c r="B184" s="10">
        <v>0.98941798941798942</v>
      </c>
    </row>
    <row r="185" spans="1:2">
      <c r="A185" s="11">
        <v>45742</v>
      </c>
      <c r="B185" s="10">
        <v>1.1111111111111112</v>
      </c>
    </row>
    <row r="186" spans="1:2">
      <c r="A186" s="11">
        <v>45743</v>
      </c>
      <c r="B186" s="10">
        <v>0.66137566137566139</v>
      </c>
    </row>
    <row r="187" spans="1:2">
      <c r="A187" s="11">
        <v>45744</v>
      </c>
      <c r="B187" s="10">
        <v>0.68518518518518523</v>
      </c>
    </row>
    <row r="188" spans="1:2">
      <c r="A188" s="11">
        <v>45747</v>
      </c>
      <c r="B188" s="10">
        <v>0.19047619047619047</v>
      </c>
    </row>
    <row r="189" spans="1:2">
      <c r="A189" s="11">
        <v>45748</v>
      </c>
      <c r="B189" s="10">
        <v>0.39153439153439151</v>
      </c>
    </row>
    <row r="190" spans="1:2">
      <c r="A190" s="11">
        <v>45749</v>
      </c>
      <c r="B190" s="10">
        <v>0.42592592592592593</v>
      </c>
    </row>
    <row r="191" spans="1:2">
      <c r="A191" s="11">
        <v>45750</v>
      </c>
      <c r="B191" s="10">
        <v>0.3968253968253968</v>
      </c>
    </row>
    <row r="192" spans="1:2">
      <c r="A192" s="11">
        <v>45751</v>
      </c>
      <c r="B192" s="10">
        <v>0.17460317460317459</v>
      </c>
    </row>
    <row r="193" spans="1:2">
      <c r="A193" s="11">
        <v>45754</v>
      </c>
      <c r="B193" s="10">
        <v>-0.75132275132275128</v>
      </c>
    </row>
    <row r="194" spans="1:2">
      <c r="A194" s="11">
        <v>45755</v>
      </c>
      <c r="B194" s="10">
        <v>-0.36243386243386244</v>
      </c>
    </row>
    <row r="195" spans="1:2">
      <c r="A195" s="11">
        <v>45756</v>
      </c>
      <c r="B195" s="10">
        <v>-0.66402116402116407</v>
      </c>
    </row>
    <row r="196" spans="1:2">
      <c r="A196" s="11">
        <v>45757</v>
      </c>
      <c r="B196" s="10">
        <v>0.22222222222222221</v>
      </c>
    </row>
    <row r="197" spans="1:2">
      <c r="A197" s="11">
        <v>45758</v>
      </c>
      <c r="B197" s="10">
        <v>-4.2328042328042326E-2</v>
      </c>
    </row>
    <row r="198" spans="1:2">
      <c r="A198" s="11">
        <v>45761</v>
      </c>
      <c r="B198" s="10">
        <v>-2.9100529100529099E-2</v>
      </c>
    </row>
    <row r="199" spans="1:2">
      <c r="A199" s="11">
        <v>45762</v>
      </c>
      <c r="B199" s="10">
        <v>-0.16666666666666666</v>
      </c>
    </row>
    <row r="200" spans="1:2">
      <c r="A200" s="11">
        <v>45763</v>
      </c>
      <c r="B200" s="10">
        <v>-0.28042328042328041</v>
      </c>
    </row>
    <row r="201" spans="1:2">
      <c r="A201" s="11">
        <v>45764</v>
      </c>
      <c r="B201" s="10">
        <v>-0.30952380952380953</v>
      </c>
    </row>
    <row r="202" spans="1:2">
      <c r="A202" s="11">
        <v>45765</v>
      </c>
      <c r="B202" s="10">
        <v>-0.42063492063492064</v>
      </c>
    </row>
    <row r="203" spans="1:2">
      <c r="A203" s="11">
        <v>45768</v>
      </c>
      <c r="B203" s="10">
        <v>-0.49735449735449733</v>
      </c>
    </row>
    <row r="204" spans="1:2">
      <c r="A204" s="11">
        <v>45769</v>
      </c>
      <c r="B204" s="10">
        <v>-0.58201058201058198</v>
      </c>
    </row>
    <row r="205" spans="1:2">
      <c r="A205" s="11">
        <v>45770</v>
      </c>
      <c r="B205" s="10">
        <v>-0.16402116402116401</v>
      </c>
    </row>
    <row r="206" spans="1:2">
      <c r="A206" s="11">
        <v>45771</v>
      </c>
      <c r="B206" s="10">
        <v>-0.14285714285714285</v>
      </c>
    </row>
    <row r="207" spans="1:2">
      <c r="A207" s="11">
        <v>45772</v>
      </c>
      <c r="B207" s="10">
        <v>0.10582010582010581</v>
      </c>
    </row>
    <row r="208" spans="1:2">
      <c r="A208" s="11">
        <v>45775</v>
      </c>
      <c r="B208" s="10">
        <v>0.50793650793650791</v>
      </c>
    </row>
    <row r="209" spans="1:2">
      <c r="A209" s="11">
        <v>45776</v>
      </c>
      <c r="B209" s="10">
        <v>0.5714285714285714</v>
      </c>
    </row>
    <row r="210" spans="1:2">
      <c r="A210" s="11">
        <v>45777</v>
      </c>
      <c r="B210" s="10">
        <v>0.52116402116402116</v>
      </c>
    </row>
    <row r="211" spans="1:2">
      <c r="A211" s="11">
        <v>45779</v>
      </c>
      <c r="B211" s="10">
        <v>0.29894179894179895</v>
      </c>
    </row>
    <row r="212" spans="1:2">
      <c r="A212" s="11">
        <v>45784</v>
      </c>
      <c r="B212" s="10">
        <v>0.26719576719576721</v>
      </c>
    </row>
    <row r="213" spans="1:2">
      <c r="A213" s="11">
        <v>45785</v>
      </c>
      <c r="B213" s="10">
        <v>0.34920634920634919</v>
      </c>
    </row>
    <row r="214" spans="1:2">
      <c r="A214" s="11">
        <v>45786</v>
      </c>
      <c r="B214" s="10">
        <v>0.51587301587301593</v>
      </c>
    </row>
    <row r="215" spans="1:2">
      <c r="A215" s="11">
        <v>45789</v>
      </c>
      <c r="B215" s="10">
        <v>1.0582010582010581</v>
      </c>
    </row>
    <row r="216" spans="1:2">
      <c r="A216" s="11">
        <v>45790</v>
      </c>
      <c r="B216" s="10">
        <v>1.1428571428571428</v>
      </c>
    </row>
    <row r="217" spans="1:2">
      <c r="A217" s="11">
        <v>45791</v>
      </c>
      <c r="B217" s="10">
        <v>1.6957671957671958</v>
      </c>
    </row>
    <row r="218" spans="1:2">
      <c r="A218" s="11">
        <v>45792</v>
      </c>
      <c r="B218" s="10">
        <v>1.6746031746031746</v>
      </c>
    </row>
    <row r="219" spans="1:2">
      <c r="A219" s="11">
        <v>45793</v>
      </c>
      <c r="B219" s="10">
        <v>1.5291005291005291</v>
      </c>
    </row>
    <row r="220" spans="1:2">
      <c r="A220" s="11">
        <v>45796</v>
      </c>
      <c r="B220" s="10">
        <v>1.3677248677248677</v>
      </c>
    </row>
    <row r="221" spans="1:2">
      <c r="A221" s="11">
        <v>45797</v>
      </c>
      <c r="B221" s="10">
        <v>1.5052910052910053</v>
      </c>
    </row>
    <row r="222" spans="1:2">
      <c r="A222" s="11">
        <v>45798</v>
      </c>
      <c r="B222" s="10">
        <v>1.5582010582010581</v>
      </c>
    </row>
    <row r="223" spans="1:2">
      <c r="A223" s="11">
        <v>45799</v>
      </c>
      <c r="B223" s="10">
        <v>1.306878306878307</v>
      </c>
    </row>
    <row r="224" spans="1:2">
      <c r="A224" s="11">
        <v>45800</v>
      </c>
      <c r="B224" s="10">
        <v>1.3835978835978835</v>
      </c>
    </row>
    <row r="225" spans="1:2">
      <c r="A225" s="11">
        <v>45803</v>
      </c>
      <c r="B225" s="10">
        <v>1.3280423280423281</v>
      </c>
    </row>
    <row r="226" spans="1:2">
      <c r="A226" s="11">
        <v>45804</v>
      </c>
      <c r="B226" s="10">
        <v>1.4444444444444444</v>
      </c>
    </row>
    <row r="227" spans="1:2">
      <c r="A227" s="11">
        <v>45805</v>
      </c>
      <c r="B227" s="10">
        <v>1.8862433862433863</v>
      </c>
    </row>
    <row r="228" spans="1:2">
      <c r="A228" s="11">
        <v>45806</v>
      </c>
      <c r="B228" s="10">
        <v>1.9814814814814814</v>
      </c>
    </row>
    <row r="229" spans="1:2">
      <c r="A229" s="11">
        <v>45807</v>
      </c>
      <c r="B229" s="10">
        <v>1.7513227513227514</v>
      </c>
    </row>
    <row r="230" spans="1:2">
      <c r="A230" s="11">
        <v>45810</v>
      </c>
      <c r="B230" s="10">
        <v>1.3941798941798942</v>
      </c>
    </row>
    <row r="231" spans="1:2">
      <c r="A231" s="11">
        <v>45812</v>
      </c>
      <c r="B231" s="10">
        <v>1.5476190476190477</v>
      </c>
    </row>
    <row r="232" spans="1:2">
      <c r="A232" s="11">
        <v>45813</v>
      </c>
      <c r="B232" s="10">
        <v>1.2328042328042328</v>
      </c>
    </row>
    <row r="233" spans="1:2">
      <c r="A233" s="11">
        <v>45817</v>
      </c>
      <c r="B233" s="10">
        <v>0.67724867724867721</v>
      </c>
    </row>
    <row r="234" spans="1:2">
      <c r="A234" s="11">
        <v>45818</v>
      </c>
      <c r="B234" s="10">
        <v>1.0661375661375661</v>
      </c>
    </row>
    <row r="235" spans="1:2">
      <c r="A235" s="11">
        <v>45819</v>
      </c>
      <c r="B235" s="10">
        <v>1.2063492063492063</v>
      </c>
    </row>
    <row r="236" spans="1:2">
      <c r="A236" s="11">
        <v>45820</v>
      </c>
      <c r="B236" s="10">
        <v>1.2195767195767195</v>
      </c>
    </row>
    <row r="237" spans="1:2">
      <c r="A237" s="11">
        <v>45831</v>
      </c>
      <c r="B237" s="10">
        <v>1.3333333333333333</v>
      </c>
    </row>
    <row r="238" spans="1:2">
      <c r="A238" s="11">
        <v>45832</v>
      </c>
      <c r="B238" s="10">
        <v>1.335978835978836</v>
      </c>
    </row>
    <row r="239" spans="1:2">
      <c r="A239" s="11">
        <v>45833</v>
      </c>
      <c r="B239" s="10">
        <v>1.2910052910052909</v>
      </c>
    </row>
    <row r="240" spans="1:2">
      <c r="A240" s="11">
        <v>45834</v>
      </c>
      <c r="B240" s="10">
        <v>1.1851851851851851</v>
      </c>
    </row>
    <row r="241" spans="1:2">
      <c r="A241" s="11">
        <v>45835</v>
      </c>
      <c r="B241" s="10">
        <v>1.3280423280423281</v>
      </c>
    </row>
    <row r="242" spans="1:2">
      <c r="A242" s="11">
        <v>45836</v>
      </c>
      <c r="B242" s="10">
        <v>1.3412698412698412</v>
      </c>
    </row>
    <row r="243" spans="1:2">
      <c r="A243" s="11">
        <v>45837</v>
      </c>
      <c r="B243" s="10"/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D227-5800-453C-B1E1-7FB523CE8D00}">
  <dimension ref="A1:O20"/>
  <sheetViews>
    <sheetView workbookViewId="0">
      <selection activeCell="H22" sqref="H22"/>
    </sheetView>
  </sheetViews>
  <sheetFormatPr defaultRowHeight="17.399999999999999"/>
  <sheetData>
    <row r="1" spans="1:15">
      <c r="A1" s="13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>
      <c r="A2" s="12"/>
      <c r="B2" s="12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  <c r="O2" s="14" t="s">
        <v>43</v>
      </c>
    </row>
    <row r="3" spans="1:15">
      <c r="A3" s="12"/>
      <c r="B3" s="12" t="s">
        <v>24</v>
      </c>
      <c r="C3" s="12">
        <v>107.53846153846153</v>
      </c>
      <c r="D3" s="12">
        <v>108.92307692307692</v>
      </c>
      <c r="E3" s="12">
        <v>109.92307692307692</v>
      </c>
      <c r="F3" s="12">
        <v>108.15384615384616</v>
      </c>
      <c r="G3" s="12">
        <v>108.15384615384616</v>
      </c>
      <c r="H3" s="12">
        <v>108.30769230769231</v>
      </c>
      <c r="I3" s="12">
        <v>108.30769230769231</v>
      </c>
      <c r="J3" s="12">
        <v>101.15384615384616</v>
      </c>
      <c r="K3" s="12">
        <v>102.53846153846153</v>
      </c>
      <c r="L3" s="12">
        <v>103.15384615384616</v>
      </c>
      <c r="M3" s="12">
        <v>103.38461538461539</v>
      </c>
      <c r="N3" s="12">
        <v>103.53846153846153</v>
      </c>
      <c r="O3" s="12">
        <v>105.61538461538461</v>
      </c>
    </row>
    <row r="4" spans="1:15">
      <c r="A4" s="12"/>
      <c r="B4" s="12" t="s">
        <v>2</v>
      </c>
      <c r="C4" s="12"/>
      <c r="D4" s="12">
        <v>1.2875536480686716E-2</v>
      </c>
      <c r="E4" s="12">
        <v>9.1807909604519778E-3</v>
      </c>
      <c r="F4" s="12">
        <v>-1.6095171448565343E-2</v>
      </c>
      <c r="G4" s="12">
        <v>0</v>
      </c>
      <c r="H4" s="12">
        <v>1.4224751066855622E-3</v>
      </c>
      <c r="I4" s="12">
        <v>0</v>
      </c>
      <c r="J4" s="12">
        <v>-6.6051136363636298E-2</v>
      </c>
      <c r="K4" s="12">
        <v>1.3688212927756535E-2</v>
      </c>
      <c r="L4" s="12">
        <v>6.0015003750938907E-3</v>
      </c>
      <c r="M4" s="12">
        <v>2.2371364653243422E-3</v>
      </c>
      <c r="N4" s="12">
        <v>1.4880952380951641E-3</v>
      </c>
      <c r="O4" s="12">
        <v>2.0059435364041638E-2</v>
      </c>
    </row>
    <row r="5" spans="1:15">
      <c r="A5" s="12"/>
      <c r="B5" s="12" t="s">
        <v>25</v>
      </c>
      <c r="C5" s="12">
        <v>100.85</v>
      </c>
      <c r="D5" s="12">
        <v>104.8</v>
      </c>
      <c r="E5" s="12">
        <v>105.65</v>
      </c>
      <c r="F5" s="12">
        <v>104.75</v>
      </c>
      <c r="G5" s="12">
        <v>102.7</v>
      </c>
      <c r="H5" s="12">
        <v>104.35</v>
      </c>
      <c r="I5" s="12">
        <v>104.4</v>
      </c>
      <c r="J5" s="12">
        <v>92.55</v>
      </c>
      <c r="K5" s="12">
        <v>93.15</v>
      </c>
      <c r="L5" s="12">
        <v>95.949999999999989</v>
      </c>
      <c r="M5" s="12">
        <v>97.1</v>
      </c>
      <c r="N5" s="12">
        <v>95.35</v>
      </c>
      <c r="O5" s="12">
        <v>102.1</v>
      </c>
    </row>
    <row r="6" spans="1:15">
      <c r="A6" s="12"/>
      <c r="B6" s="12" t="s">
        <v>2</v>
      </c>
      <c r="C6" s="12"/>
      <c r="D6" s="12">
        <v>3.9167079821517133E-2</v>
      </c>
      <c r="E6" s="12">
        <v>8.1106870229008445E-3</v>
      </c>
      <c r="F6" s="12">
        <v>-8.51869380028401E-3</v>
      </c>
      <c r="G6" s="12">
        <v>-1.9570405727923599E-2</v>
      </c>
      <c r="H6" s="12">
        <v>1.6066212268743829E-2</v>
      </c>
      <c r="I6" s="12">
        <v>4.7915668423585407E-4</v>
      </c>
      <c r="J6" s="12">
        <v>-0.11350574712643685</v>
      </c>
      <c r="K6" s="12">
        <v>6.48298217179912E-3</v>
      </c>
      <c r="L6" s="12">
        <v>3.0059044551797986E-2</v>
      </c>
      <c r="M6" s="12">
        <v>1.1985409067222572E-2</v>
      </c>
      <c r="N6" s="12">
        <v>-1.8022657054582905E-2</v>
      </c>
      <c r="O6" s="12">
        <v>7.079181961195595E-2</v>
      </c>
    </row>
    <row r="7" spans="1:1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3"/>
      <c r="B8" s="16" t="s">
        <v>26</v>
      </c>
      <c r="C8" s="12">
        <v>0.13263157894736843</v>
      </c>
      <c r="D8" s="12">
        <v>6.0526315789473706E-2</v>
      </c>
      <c r="E8" s="12">
        <v>3.1304347826086952E-2</v>
      </c>
      <c r="F8" s="13">
        <v>-0.10666666666666666</v>
      </c>
      <c r="G8" s="13">
        <v>0.13777777777777778</v>
      </c>
      <c r="H8" s="13">
        <v>-0.13950000000000001</v>
      </c>
      <c r="I8" s="13">
        <v>4.0952380952380976E-2</v>
      </c>
      <c r="J8" s="13">
        <v>-0.223</v>
      </c>
      <c r="K8" s="13">
        <v>5.3888888888888882E-2</v>
      </c>
      <c r="L8" s="13">
        <v>0.1115</v>
      </c>
      <c r="M8" s="13">
        <v>0.1709999999999999</v>
      </c>
      <c r="N8" s="13">
        <v>0.44318181818181818</v>
      </c>
      <c r="O8" s="13">
        <v>0.44263157894736843</v>
      </c>
    </row>
    <row r="9" spans="1:15"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B11" t="s">
        <v>48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B12" t="s">
        <v>49</v>
      </c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>
      <c r="A13" s="13"/>
      <c r="B13" s="12" t="s">
        <v>50</v>
      </c>
      <c r="C13" s="12"/>
      <c r="D13" s="12"/>
      <c r="E13" s="12"/>
      <c r="F13" s="12"/>
      <c r="G13" s="12"/>
      <c r="H13" s="12"/>
      <c r="I13" s="12"/>
      <c r="J13" s="13"/>
      <c r="K13" s="15" t="s">
        <v>27</v>
      </c>
      <c r="L13" s="15">
        <v>0.59883147307625262</v>
      </c>
      <c r="M13" s="12" t="s">
        <v>28</v>
      </c>
      <c r="N13" s="12"/>
      <c r="O13" s="12"/>
    </row>
    <row r="14" spans="1:15">
      <c r="A14" s="13"/>
      <c r="B14" s="12"/>
      <c r="C14" s="12"/>
      <c r="D14" s="12"/>
      <c r="E14" s="12"/>
      <c r="F14" s="12"/>
      <c r="G14" s="12"/>
      <c r="H14" s="12"/>
      <c r="I14" s="12"/>
      <c r="J14" s="13"/>
      <c r="K14" s="15" t="s">
        <v>29</v>
      </c>
      <c r="L14" s="15">
        <v>0.5146395968682832</v>
      </c>
      <c r="M14" s="12"/>
      <c r="N14" s="12"/>
      <c r="O14" s="12"/>
    </row>
    <row r="15" spans="1:15">
      <c r="A15" s="13"/>
      <c r="B15" s="12" t="s">
        <v>67</v>
      </c>
      <c r="C15" s="12"/>
      <c r="D15" s="12"/>
      <c r="E15" s="12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>
      <c r="A16" s="13"/>
      <c r="B16" s="12" t="s">
        <v>68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2">
      <c r="A17" s="13"/>
      <c r="B17" t="s">
        <v>69</v>
      </c>
    </row>
    <row r="18" spans="1:2">
      <c r="A18" s="13"/>
      <c r="B18" t="s">
        <v>70</v>
      </c>
    </row>
    <row r="19" spans="1:2">
      <c r="A19" s="13"/>
      <c r="B19" t="s">
        <v>71</v>
      </c>
    </row>
    <row r="20" spans="1:2">
      <c r="B20" t="s">
        <v>72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14C3-89C5-4AF2-8809-6DD8B0941B85}">
  <dimension ref="A1:N251"/>
  <sheetViews>
    <sheetView tabSelected="1" workbookViewId="0">
      <selection activeCell="I28" sqref="I28"/>
    </sheetView>
  </sheetViews>
  <sheetFormatPr defaultRowHeight="17.399999999999999"/>
  <cols>
    <col min="2" max="2" width="20.59765625" customWidth="1"/>
    <col min="4" max="4" width="15.09765625" customWidth="1"/>
    <col min="7" max="7" width="14" bestFit="1" customWidth="1"/>
    <col min="8" max="8" width="13.09765625" bestFit="1" customWidth="1"/>
  </cols>
  <sheetData>
    <row r="1" spans="1:12">
      <c r="A1" t="s">
        <v>30</v>
      </c>
      <c r="B1" t="s">
        <v>0</v>
      </c>
      <c r="C1" t="s">
        <v>1</v>
      </c>
      <c r="D1" t="s">
        <v>3</v>
      </c>
    </row>
    <row r="2" spans="1:12">
      <c r="A2" s="1">
        <v>45464</v>
      </c>
      <c r="B2" s="2">
        <v>-3.3000000000000002E-2</v>
      </c>
      <c r="C2" s="2">
        <v>-1.1999999999999999E-3</v>
      </c>
      <c r="D2" s="2">
        <v>-1.7000000000000001E-3</v>
      </c>
      <c r="G2" s="4" t="s">
        <v>4</v>
      </c>
      <c r="H2" s="4">
        <v>2.0780991735537199E-3</v>
      </c>
      <c r="I2" s="4">
        <v>-1.1999999999999999E-3</v>
      </c>
      <c r="J2" s="4">
        <v>8.9917355371900833E-4</v>
      </c>
    </row>
    <row r="3" spans="1:12">
      <c r="A3" s="1">
        <v>45467</v>
      </c>
      <c r="B3" s="2">
        <v>4.4000000000000003E-3</v>
      </c>
      <c r="C3" s="2">
        <v>0</v>
      </c>
      <c r="D3" s="2">
        <v>-9.4999999999999998E-3</v>
      </c>
      <c r="G3" s="4" t="s">
        <v>6</v>
      </c>
      <c r="H3" s="4">
        <v>3.8479570297381922E-2</v>
      </c>
      <c r="I3" s="4">
        <v>9.4444744228841752E-3</v>
      </c>
      <c r="J3" s="4">
        <v>1.226188407096883E-2</v>
      </c>
    </row>
    <row r="4" spans="1:12">
      <c r="A4" s="1">
        <v>45468</v>
      </c>
      <c r="B4" s="2">
        <v>-1.0700000000000001E-2</v>
      </c>
      <c r="C4" s="2">
        <v>4.0999999999999995E-3</v>
      </c>
      <c r="D4" s="2">
        <v>-2.8000000000000004E-3</v>
      </c>
      <c r="L4" t="s">
        <v>51</v>
      </c>
    </row>
    <row r="5" spans="1:12">
      <c r="A5" s="1">
        <v>45469</v>
      </c>
      <c r="B5" s="2">
        <v>2.6499999999999999E-2</v>
      </c>
      <c r="C5" s="2">
        <v>-4.7000000000000002E-3</v>
      </c>
      <c r="D5" s="2">
        <v>2.3E-3</v>
      </c>
      <c r="G5" s="6" t="s">
        <v>8</v>
      </c>
      <c r="H5" s="6">
        <v>0.10395749630255011</v>
      </c>
      <c r="I5" s="6">
        <v>5.2482687497482708E-2</v>
      </c>
      <c r="J5" s="6">
        <v>0.84355981619996723</v>
      </c>
      <c r="L5" t="s">
        <v>52</v>
      </c>
    </row>
    <row r="6" spans="1:12">
      <c r="A6" s="1">
        <v>45470</v>
      </c>
      <c r="B6" s="2">
        <v>2.3E-2</v>
      </c>
      <c r="C6" s="2">
        <v>-1.11E-2</v>
      </c>
      <c r="D6" s="2">
        <v>-9.0000000000000011E-3</v>
      </c>
      <c r="G6" s="4" t="s">
        <v>10</v>
      </c>
      <c r="H6">
        <v>9.1156143986114205E-4</v>
      </c>
      <c r="L6" t="s">
        <v>53</v>
      </c>
    </row>
    <row r="7" spans="1:12">
      <c r="A7" s="1">
        <v>45471</v>
      </c>
      <c r="B7" s="2">
        <v>8.3999999999999995E-3</v>
      </c>
      <c r="C7" s="2">
        <v>4.1999999999999997E-3</v>
      </c>
      <c r="D7" s="2">
        <v>-5.9999999999999995E-4</v>
      </c>
      <c r="G7" s="4" t="s">
        <v>13</v>
      </c>
      <c r="H7">
        <v>-1.1999999999999999E-3</v>
      </c>
      <c r="J7">
        <v>0.18232612948878982</v>
      </c>
      <c r="L7" t="s">
        <v>54</v>
      </c>
    </row>
    <row r="8" spans="1:12">
      <c r="A8" s="1">
        <v>45474</v>
      </c>
      <c r="B8" s="2">
        <v>3.2000000000000002E-3</v>
      </c>
      <c r="C8" s="2">
        <v>-2.01E-2</v>
      </c>
      <c r="D8" s="2">
        <v>-9.7000000000000003E-3</v>
      </c>
    </row>
    <row r="9" spans="1:12">
      <c r="A9" s="1">
        <v>45475</v>
      </c>
      <c r="B9" s="2">
        <v>2.4500000000000001E-2</v>
      </c>
      <c r="C9" s="2">
        <v>-6.0000000000000001E-3</v>
      </c>
      <c r="D9" s="2">
        <v>-1.15E-2</v>
      </c>
      <c r="L9" t="s">
        <v>73</v>
      </c>
    </row>
    <row r="10" spans="1:12">
      <c r="A10" s="1">
        <v>45476</v>
      </c>
      <c r="B10" s="2">
        <v>0.10869999999999999</v>
      </c>
      <c r="C10" s="2">
        <v>-1.8E-3</v>
      </c>
      <c r="D10" s="2">
        <v>-1.8100000000000002E-2</v>
      </c>
      <c r="G10" s="21" t="s">
        <v>14</v>
      </c>
      <c r="H10" s="21">
        <v>1</v>
      </c>
      <c r="I10" s="21">
        <v>2</v>
      </c>
      <c r="J10" s="21">
        <v>3</v>
      </c>
      <c r="L10" t="s">
        <v>74</v>
      </c>
    </row>
    <row r="11" spans="1:12">
      <c r="A11" s="1">
        <v>45477</v>
      </c>
      <c r="B11" s="2">
        <v>4.7199999999999999E-2</v>
      </c>
      <c r="C11" s="2">
        <v>9.7000000000000003E-3</v>
      </c>
      <c r="D11" s="2">
        <v>-7.0999999999999995E-3</v>
      </c>
      <c r="G11" s="21">
        <v>1</v>
      </c>
      <c r="H11" s="5">
        <v>1.4806773302711565E-3</v>
      </c>
      <c r="I11" s="5">
        <v>-8.1834369237074085E-6</v>
      </c>
      <c r="J11" s="5">
        <v>6.4928659586093845E-5</v>
      </c>
    </row>
    <row r="12" spans="1:12">
      <c r="A12" s="1">
        <v>45478</v>
      </c>
      <c r="B12" s="2">
        <v>1.24E-2</v>
      </c>
      <c r="C12" s="2">
        <v>3.0000000000000001E-3</v>
      </c>
      <c r="D12" s="2">
        <v>9.0000000000000011E-3</v>
      </c>
      <c r="G12" s="21">
        <v>2</v>
      </c>
      <c r="H12" s="5">
        <v>-8.1834369237074102E-6</v>
      </c>
      <c r="I12" s="5">
        <v>8.919809712451337E-5</v>
      </c>
      <c r="J12" s="5">
        <v>-4.5417955958058507E-6</v>
      </c>
      <c r="L12" t="s">
        <v>75</v>
      </c>
    </row>
    <row r="13" spans="1:12">
      <c r="A13" s="1">
        <v>45481</v>
      </c>
      <c r="B13" s="2">
        <v>-6.1000000000000004E-3</v>
      </c>
      <c r="C13" s="2">
        <v>7.1999999999999998E-3</v>
      </c>
      <c r="D13" s="2">
        <v>3.5999999999999999E-3</v>
      </c>
      <c r="G13" s="21">
        <v>3</v>
      </c>
      <c r="H13" s="5">
        <v>6.4818187703379764E-5</v>
      </c>
      <c r="I13" s="5">
        <v>-4.5417955958058507E-6</v>
      </c>
      <c r="J13" s="5">
        <v>1.5035380096987914E-4</v>
      </c>
      <c r="L13" t="s">
        <v>76</v>
      </c>
    </row>
    <row r="14" spans="1:12">
      <c r="A14" s="1">
        <v>45482</v>
      </c>
      <c r="B14" s="2">
        <v>1.3899999999999999E-2</v>
      </c>
      <c r="C14" s="2">
        <v>3.0000000000000001E-3</v>
      </c>
      <c r="D14" s="2">
        <v>7.7000000000000002E-3</v>
      </c>
      <c r="L14" t="s">
        <v>77</v>
      </c>
    </row>
    <row r="15" spans="1:12">
      <c r="A15" s="1">
        <v>45483</v>
      </c>
      <c r="B15" s="2">
        <v>2.7400000000000004E-2</v>
      </c>
      <c r="C15" s="2">
        <v>-5.9999999999999995E-4</v>
      </c>
      <c r="D15" s="2">
        <v>-5.3E-3</v>
      </c>
      <c r="G15" s="20" t="s">
        <v>15</v>
      </c>
      <c r="H15">
        <v>1.1581233286647299E-2</v>
      </c>
      <c r="L15" t="s">
        <v>78</v>
      </c>
    </row>
    <row r="16" spans="1:12">
      <c r="A16" s="1">
        <v>45484</v>
      </c>
      <c r="B16" s="2">
        <v>4.7999999999999996E-3</v>
      </c>
      <c r="C16" s="2">
        <v>-1.1999999999999999E-3</v>
      </c>
      <c r="D16" s="2">
        <v>4.0999999999999995E-3</v>
      </c>
      <c r="L16" t="s">
        <v>79</v>
      </c>
    </row>
    <row r="17" spans="1:14">
      <c r="A17" s="1">
        <v>45485</v>
      </c>
      <c r="B17" s="2">
        <v>-8.8499999999999995E-2</v>
      </c>
      <c r="C17" s="2">
        <v>1.0700000000000001E-2</v>
      </c>
      <c r="D17" s="2">
        <v>-5.3E-3</v>
      </c>
      <c r="G17" s="7" t="s">
        <v>16</v>
      </c>
      <c r="H17" s="7"/>
      <c r="I17" s="7"/>
      <c r="L17" t="s">
        <v>80</v>
      </c>
    </row>
    <row r="18" spans="1:14">
      <c r="A18" s="1">
        <v>45488</v>
      </c>
      <c r="B18" s="2">
        <v>9.2300000000000007E-2</v>
      </c>
      <c r="C18" s="2">
        <v>-6.5000000000000006E-3</v>
      </c>
      <c r="D18" s="2">
        <v>5.9999999999999995E-4</v>
      </c>
      <c r="L18" t="s">
        <v>81</v>
      </c>
    </row>
    <row r="19" spans="1:14">
      <c r="A19" s="1">
        <v>45489</v>
      </c>
      <c r="B19" s="2">
        <v>-2.1899999999999999E-2</v>
      </c>
      <c r="C19" s="2">
        <v>3.5999999999999999E-3</v>
      </c>
      <c r="D19" s="2">
        <v>-9.4000000000000004E-3</v>
      </c>
      <c r="L19" t="s">
        <v>82</v>
      </c>
    </row>
    <row r="20" spans="1:14">
      <c r="A20" s="1">
        <v>45490</v>
      </c>
      <c r="B20" s="2">
        <v>-2.3E-3</v>
      </c>
      <c r="C20" s="2">
        <v>7.7000000000000002E-3</v>
      </c>
      <c r="D20" s="2">
        <v>1.3700000000000002E-2</v>
      </c>
      <c r="L20" t="s">
        <v>83</v>
      </c>
    </row>
    <row r="21" spans="1:14">
      <c r="A21" s="1">
        <v>45491</v>
      </c>
      <c r="B21" s="2">
        <v>-2.5099999999999997E-2</v>
      </c>
      <c r="C21" s="2">
        <v>1.1999999999999999E-3</v>
      </c>
      <c r="D21" s="2">
        <v>1.18E-2</v>
      </c>
      <c r="L21" t="s">
        <v>84</v>
      </c>
    </row>
    <row r="22" spans="1:14">
      <c r="A22" s="1">
        <v>45492</v>
      </c>
      <c r="B22" s="2">
        <v>8.6E-3</v>
      </c>
      <c r="C22" s="2">
        <v>-6.9999999999999993E-3</v>
      </c>
      <c r="D22" s="2">
        <v>-1.3899999999999999E-2</v>
      </c>
    </row>
    <row r="23" spans="1:14">
      <c r="A23" s="1">
        <v>45495</v>
      </c>
      <c r="B23" s="2">
        <v>-3.9399999999999998E-2</v>
      </c>
      <c r="C23" s="2">
        <v>-5.9999999999999995E-4</v>
      </c>
      <c r="D23" s="2">
        <v>1.9400000000000001E-2</v>
      </c>
      <c r="L23" s="4" t="s">
        <v>85</v>
      </c>
      <c r="M23" s="4" t="s">
        <v>86</v>
      </c>
      <c r="N23" s="4" t="s">
        <v>87</v>
      </c>
    </row>
    <row r="24" spans="1:14">
      <c r="A24" s="1">
        <v>45496</v>
      </c>
      <c r="B24" s="2">
        <v>3.1400000000000004E-2</v>
      </c>
      <c r="C24" s="2">
        <v>-7.0999999999999995E-3</v>
      </c>
      <c r="D24" s="2">
        <v>4.0000000000000001E-3</v>
      </c>
      <c r="K24" t="s">
        <v>8</v>
      </c>
      <c r="L24" s="4">
        <v>0.10395749999999999</v>
      </c>
      <c r="M24" s="4">
        <v>5.2479999999999999E-2</v>
      </c>
      <c r="N24" s="4">
        <v>0.84355999999999998</v>
      </c>
    </row>
    <row r="25" spans="1:14">
      <c r="A25" s="1">
        <v>45497</v>
      </c>
      <c r="B25" s="2">
        <v>-8.4600000000000009E-2</v>
      </c>
      <c r="C25" s="2">
        <v>5.9999999999999995E-4</v>
      </c>
      <c r="D25" s="2">
        <v>1.0900000000000002E-2</v>
      </c>
      <c r="K25" t="s">
        <v>88</v>
      </c>
    </row>
    <row r="26" spans="1:14">
      <c r="A26" s="1">
        <v>45498</v>
      </c>
      <c r="B26" s="2">
        <v>-4.9000000000000002E-2</v>
      </c>
      <c r="C26" s="2">
        <v>-1.1299999999999999E-2</v>
      </c>
      <c r="D26" s="2">
        <v>-1.6500000000000001E-2</v>
      </c>
    </row>
    <row r="27" spans="1:14">
      <c r="A27" s="1">
        <v>45499</v>
      </c>
      <c r="B27" s="2">
        <v>1.4800000000000001E-2</v>
      </c>
      <c r="C27" s="2">
        <v>4.7999999999999996E-3</v>
      </c>
      <c r="D27" s="2">
        <v>5.9999999999999995E-4</v>
      </c>
    </row>
    <row r="28" spans="1:14">
      <c r="A28" s="1">
        <v>45502</v>
      </c>
      <c r="B28" s="2">
        <v>-7.9000000000000008E-3</v>
      </c>
      <c r="C28" s="2">
        <v>1.3700000000000002E-2</v>
      </c>
      <c r="D28" s="2">
        <v>1.7899999999999999E-2</v>
      </c>
    </row>
    <row r="29" spans="1:14">
      <c r="A29" s="1">
        <v>45503</v>
      </c>
      <c r="B29" s="2">
        <v>3.9600000000000003E-2</v>
      </c>
      <c r="C29" s="2">
        <v>-1.8E-3</v>
      </c>
      <c r="D29" s="2">
        <v>-8.5000000000000006E-3</v>
      </c>
    </row>
    <row r="30" spans="1:14">
      <c r="A30" s="1">
        <v>45504</v>
      </c>
      <c r="B30" s="2">
        <v>-1.9699999999999999E-2</v>
      </c>
      <c r="C30" s="2">
        <v>5.8999999999999999E-3</v>
      </c>
      <c r="D30" s="2">
        <v>9.1999999999999998E-3</v>
      </c>
    </row>
    <row r="31" spans="1:14">
      <c r="A31" s="1">
        <v>45505</v>
      </c>
      <c r="B31" s="2">
        <v>1.2200000000000001E-2</v>
      </c>
      <c r="C31" s="2">
        <v>1.06E-2</v>
      </c>
      <c r="D31" s="2">
        <v>-5.9999999999999995E-4</v>
      </c>
    </row>
    <row r="32" spans="1:14">
      <c r="A32" s="1">
        <v>45506</v>
      </c>
      <c r="B32" s="2">
        <v>-8.2300000000000012E-2</v>
      </c>
      <c r="C32" s="2">
        <v>1.2200000000000001E-2</v>
      </c>
      <c r="D32" s="2">
        <v>-1.54E-2</v>
      </c>
    </row>
    <row r="33" spans="1:4">
      <c r="A33" s="1">
        <v>45509</v>
      </c>
      <c r="B33" s="2">
        <v>-0.1099</v>
      </c>
      <c r="C33" s="2">
        <v>3.5099999999999999E-2</v>
      </c>
      <c r="D33" s="2">
        <v>-6.9900000000000004E-2</v>
      </c>
    </row>
    <row r="34" spans="1:4">
      <c r="A34" s="1">
        <v>45510</v>
      </c>
      <c r="B34" s="2">
        <v>8.3400000000000002E-2</v>
      </c>
      <c r="C34" s="2">
        <v>-1.2200000000000001E-2</v>
      </c>
      <c r="D34" s="2">
        <v>2.7999999999999997E-2</v>
      </c>
    </row>
    <row r="35" spans="1:4">
      <c r="A35" s="1">
        <v>45511</v>
      </c>
      <c r="B35" s="2">
        <v>-2.63E-2</v>
      </c>
      <c r="C35" s="2">
        <v>-1.0700000000000001E-2</v>
      </c>
      <c r="D35" s="2">
        <v>-1.0900000000000002E-2</v>
      </c>
    </row>
    <row r="36" spans="1:4">
      <c r="A36" s="1">
        <v>45512</v>
      </c>
      <c r="B36" s="2">
        <v>-2.8500000000000001E-2</v>
      </c>
      <c r="C36" s="2">
        <v>-4.5999999999999999E-3</v>
      </c>
      <c r="D36" s="2">
        <v>-3.0999999999999999E-3</v>
      </c>
    </row>
    <row r="37" spans="1:4">
      <c r="A37" s="1">
        <v>45513</v>
      </c>
      <c r="B37" s="2">
        <v>1.8500000000000003E-2</v>
      </c>
      <c r="C37" s="2">
        <v>-6.3E-3</v>
      </c>
      <c r="D37" s="2">
        <v>1.3500000000000002E-2</v>
      </c>
    </row>
    <row r="38" spans="1:4">
      <c r="A38" s="1">
        <v>45516</v>
      </c>
      <c r="B38" s="2">
        <v>1.26E-2</v>
      </c>
      <c r="C38" s="2">
        <v>5.2000000000000006E-3</v>
      </c>
      <c r="D38" s="2">
        <v>8.5000000000000006E-3</v>
      </c>
    </row>
    <row r="39" spans="1:4">
      <c r="A39" s="1">
        <v>45517</v>
      </c>
      <c r="B39" s="2">
        <v>-6.0000000000000001E-3</v>
      </c>
      <c r="C39" s="2">
        <v>3.4000000000000002E-3</v>
      </c>
      <c r="D39" s="2">
        <v>-2.3999999999999998E-3</v>
      </c>
    </row>
    <row r="40" spans="1:4">
      <c r="A40" s="1">
        <v>45518</v>
      </c>
      <c r="B40" s="2">
        <v>3.4700000000000002E-2</v>
      </c>
      <c r="C40" s="2">
        <v>8.0000000000000002E-3</v>
      </c>
      <c r="D40" s="2">
        <v>5.4000000000000003E-3</v>
      </c>
    </row>
    <row r="41" spans="1:4">
      <c r="A41" s="1">
        <v>45520</v>
      </c>
      <c r="B41" s="2">
        <v>3.1099999999999999E-2</v>
      </c>
      <c r="C41" s="2">
        <v>-5.9999999999999995E-4</v>
      </c>
      <c r="D41" s="2">
        <v>-1.8E-3</v>
      </c>
    </row>
    <row r="42" spans="1:4">
      <c r="A42" s="1">
        <v>45523</v>
      </c>
      <c r="B42" s="2">
        <v>-1.6E-2</v>
      </c>
      <c r="C42" s="2">
        <v>5.6999999999999993E-3</v>
      </c>
      <c r="D42" s="2">
        <v>-6.6000000000000008E-3</v>
      </c>
    </row>
    <row r="43" spans="1:4">
      <c r="A43" s="1">
        <v>45524</v>
      </c>
      <c r="B43" s="2">
        <v>2.9700000000000004E-2</v>
      </c>
      <c r="C43" s="2">
        <v>-1.1000000000000001E-3</v>
      </c>
      <c r="D43" s="2">
        <v>5.4000000000000003E-3</v>
      </c>
    </row>
    <row r="44" spans="1:4">
      <c r="A44" s="1">
        <v>45525</v>
      </c>
      <c r="B44" s="2">
        <v>-1.4000000000000002E-3</v>
      </c>
      <c r="C44" s="2">
        <v>9.5999999999999992E-3</v>
      </c>
      <c r="D44" s="2">
        <v>7.8000000000000005E-3</v>
      </c>
    </row>
    <row r="45" spans="1:4">
      <c r="A45" s="1">
        <v>45526</v>
      </c>
      <c r="B45" s="2">
        <v>1.44E-2</v>
      </c>
      <c r="C45" s="2">
        <v>-1.1000000000000001E-3</v>
      </c>
      <c r="D45" s="2">
        <v>5.4000000000000003E-3</v>
      </c>
    </row>
    <row r="46" spans="1:4">
      <c r="A46" s="1">
        <v>45527</v>
      </c>
      <c r="B46" s="2">
        <v>-3.39E-2</v>
      </c>
      <c r="C46" s="2">
        <v>-6.1000000000000004E-3</v>
      </c>
      <c r="D46" s="2">
        <v>1.0700000000000001E-2</v>
      </c>
    </row>
    <row r="47" spans="1:4">
      <c r="A47" s="1">
        <v>45530</v>
      </c>
      <c r="B47" s="2">
        <v>2.75E-2</v>
      </c>
      <c r="C47" s="2">
        <v>6.1999999999999998E-3</v>
      </c>
      <c r="D47" s="2">
        <v>4.7000000000000002E-3</v>
      </c>
    </row>
    <row r="48" spans="1:4">
      <c r="A48" s="1">
        <v>45531</v>
      </c>
      <c r="B48" s="2">
        <v>-2.6800000000000001E-2</v>
      </c>
      <c r="C48" s="2">
        <v>-4.5000000000000005E-3</v>
      </c>
      <c r="D48" s="2">
        <v>1.2800000000000001E-2</v>
      </c>
    </row>
    <row r="49" spans="1:4">
      <c r="A49" s="1">
        <v>45532</v>
      </c>
      <c r="B49" s="2">
        <v>-8.5000000000000006E-3</v>
      </c>
      <c r="C49" s="2">
        <v>-2.8000000000000004E-3</v>
      </c>
      <c r="D49" s="2">
        <v>-1.1999999999999999E-3</v>
      </c>
    </row>
    <row r="50" spans="1:4">
      <c r="A50" s="1">
        <v>45533</v>
      </c>
      <c r="B50" s="2">
        <v>-2.4900000000000002E-2</v>
      </c>
      <c r="C50" s="2">
        <v>-5.9999999999999995E-4</v>
      </c>
      <c r="D50" s="2">
        <v>-1.5600000000000001E-2</v>
      </c>
    </row>
    <row r="51" spans="1:4">
      <c r="A51" s="1">
        <v>45534</v>
      </c>
      <c r="B51" s="2">
        <v>2.6499999999999999E-2</v>
      </c>
      <c r="C51" s="2">
        <v>-2.8000000000000004E-3</v>
      </c>
      <c r="D51" s="2">
        <v>2.8999999999999998E-3</v>
      </c>
    </row>
    <row r="52" spans="1:4">
      <c r="A52" s="1">
        <v>45537</v>
      </c>
      <c r="B52" s="2">
        <v>2.2499999999999999E-2</v>
      </c>
      <c r="C52" s="2">
        <v>-1.1899999999999999E-2</v>
      </c>
      <c r="D52" s="2">
        <v>-6.4000000000000003E-3</v>
      </c>
    </row>
    <row r="53" spans="1:4">
      <c r="A53" s="1">
        <v>45538</v>
      </c>
      <c r="B53" s="2">
        <v>-1.9E-3</v>
      </c>
      <c r="C53" s="2">
        <v>2.3E-3</v>
      </c>
      <c r="D53" s="2">
        <v>1.7000000000000001E-2</v>
      </c>
    </row>
    <row r="54" spans="1:4">
      <c r="A54" s="1">
        <v>45539</v>
      </c>
      <c r="B54" s="2">
        <v>-3.8399999999999997E-2</v>
      </c>
      <c r="C54" s="2">
        <v>1.26E-2</v>
      </c>
      <c r="D54" s="2">
        <v>-2.2499999999999999E-2</v>
      </c>
    </row>
    <row r="55" spans="1:4">
      <c r="A55" s="1">
        <v>45540</v>
      </c>
      <c r="B55" s="2">
        <v>3.27E-2</v>
      </c>
      <c r="C55" s="2">
        <v>1.0200000000000001E-2</v>
      </c>
      <c r="D55" s="2">
        <v>0.01</v>
      </c>
    </row>
    <row r="56" spans="1:4">
      <c r="A56" s="1">
        <v>45541</v>
      </c>
      <c r="B56" s="2">
        <v>1.89E-2</v>
      </c>
      <c r="C56" s="2">
        <v>9.4999999999999998E-3</v>
      </c>
      <c r="D56" s="2">
        <v>-4.0999999999999995E-3</v>
      </c>
    </row>
    <row r="57" spans="1:4">
      <c r="A57" s="1">
        <v>45544</v>
      </c>
      <c r="B57" s="2">
        <v>-0.05</v>
      </c>
      <c r="C57" s="2">
        <v>-7.8000000000000005E-3</v>
      </c>
      <c r="D57" s="2">
        <v>1.7600000000000001E-2</v>
      </c>
    </row>
    <row r="58" spans="1:4">
      <c r="A58" s="1">
        <v>45545</v>
      </c>
      <c r="B58" s="2">
        <v>-5.0000000000000001E-4</v>
      </c>
      <c r="C58" s="2">
        <v>0.01</v>
      </c>
      <c r="D58" s="2">
        <v>-4.0000000000000001E-3</v>
      </c>
    </row>
    <row r="59" spans="1:4">
      <c r="A59" s="1">
        <v>45546</v>
      </c>
      <c r="B59" s="2">
        <v>3.8100000000000002E-2</v>
      </c>
      <c r="C59" s="2">
        <v>1.1599999999999999E-2</v>
      </c>
      <c r="D59" s="2">
        <v>2.8999999999999998E-3</v>
      </c>
    </row>
    <row r="60" spans="1:4">
      <c r="A60" s="1">
        <v>45547</v>
      </c>
      <c r="B60" s="2">
        <v>1.7899999999999999E-2</v>
      </c>
      <c r="C60" s="2">
        <v>-7.0999999999999995E-3</v>
      </c>
      <c r="D60" s="2">
        <v>-3.4999999999999996E-3</v>
      </c>
    </row>
    <row r="61" spans="1:4">
      <c r="A61" s="1">
        <v>45548</v>
      </c>
      <c r="B61" s="2">
        <v>-4.1999999999999997E-3</v>
      </c>
      <c r="C61" s="2">
        <v>4.4000000000000003E-3</v>
      </c>
      <c r="D61" s="2">
        <v>1.2200000000000001E-2</v>
      </c>
    </row>
    <row r="62" spans="1:4">
      <c r="A62" s="1">
        <v>45554</v>
      </c>
      <c r="B62" s="2">
        <v>1.44E-2</v>
      </c>
      <c r="C62" s="2">
        <v>-9.300000000000001E-3</v>
      </c>
      <c r="D62" s="2">
        <v>-6.8999999999999999E-3</v>
      </c>
    </row>
    <row r="63" spans="1:4">
      <c r="A63" s="1">
        <v>45555</v>
      </c>
      <c r="B63" s="2">
        <v>4.8899999999999999E-2</v>
      </c>
      <c r="C63" s="2">
        <v>-4.4000000000000003E-3</v>
      </c>
      <c r="D63" s="2">
        <v>-4.0000000000000001E-3</v>
      </c>
    </row>
    <row r="64" spans="1:4">
      <c r="A64" s="1">
        <v>45558</v>
      </c>
      <c r="B64" s="2">
        <v>-1.44E-2</v>
      </c>
      <c r="C64" s="2">
        <v>-0.01</v>
      </c>
      <c r="D64" s="2">
        <v>-6.4000000000000003E-3</v>
      </c>
    </row>
    <row r="65" spans="1:4">
      <c r="A65" s="1">
        <v>45559</v>
      </c>
      <c r="B65" s="2">
        <v>3.4500000000000003E-2</v>
      </c>
      <c r="C65" s="2">
        <v>1.1000000000000001E-3</v>
      </c>
      <c r="D65" s="2">
        <v>-2.3E-3</v>
      </c>
    </row>
    <row r="66" spans="1:4">
      <c r="A66" s="1">
        <v>45560</v>
      </c>
      <c r="B66" s="2">
        <v>1.54E-2</v>
      </c>
      <c r="C66" s="2">
        <v>1.1000000000000001E-3</v>
      </c>
      <c r="D66" s="2">
        <v>1.23E-2</v>
      </c>
    </row>
    <row r="67" spans="1:4">
      <c r="A67" s="1">
        <v>45561</v>
      </c>
      <c r="B67" s="2">
        <v>3.0299999999999997E-2</v>
      </c>
      <c r="C67" s="2">
        <v>-8.3999999999999995E-3</v>
      </c>
      <c r="D67" s="2">
        <v>5.9999999999999995E-4</v>
      </c>
    </row>
    <row r="68" spans="1:4">
      <c r="A68" s="1">
        <v>45562</v>
      </c>
      <c r="B68" s="2">
        <v>-1.6799999999999999E-2</v>
      </c>
      <c r="C68" s="2">
        <v>0</v>
      </c>
      <c r="D68" s="2">
        <v>1.8500000000000003E-2</v>
      </c>
    </row>
    <row r="69" spans="1:4">
      <c r="A69" s="1">
        <v>45565</v>
      </c>
      <c r="B69" s="2">
        <v>2.0800000000000003E-2</v>
      </c>
      <c r="C69" s="2">
        <v>3.4000000000000002E-3</v>
      </c>
      <c r="D69" s="2">
        <v>-6.1999999999999998E-3</v>
      </c>
    </row>
    <row r="70" spans="1:4">
      <c r="A70" s="1">
        <v>45567</v>
      </c>
      <c r="B70" s="2">
        <v>-0.02</v>
      </c>
      <c r="C70" s="2">
        <v>4.5000000000000005E-3</v>
      </c>
      <c r="D70" s="2">
        <v>-3.2500000000000001E-2</v>
      </c>
    </row>
    <row r="71" spans="1:4">
      <c r="A71" s="1">
        <v>45569</v>
      </c>
      <c r="B71" s="2">
        <v>-2.9900000000000003E-2</v>
      </c>
      <c r="C71" s="2">
        <v>-1.3500000000000002E-2</v>
      </c>
      <c r="D71" s="2">
        <v>-5.8999999999999999E-3</v>
      </c>
    </row>
    <row r="72" spans="1:4">
      <c r="A72" s="1">
        <v>45572</v>
      </c>
      <c r="B72" s="2">
        <v>4.1100000000000005E-2</v>
      </c>
      <c r="C72" s="2">
        <v>-1.4800000000000001E-2</v>
      </c>
      <c r="D72" s="2">
        <v>3.0000000000000001E-3</v>
      </c>
    </row>
    <row r="73" spans="1:4">
      <c r="A73" s="1">
        <v>45573</v>
      </c>
      <c r="B73" s="2">
        <v>-1.3200000000000002E-2</v>
      </c>
      <c r="C73" s="2">
        <v>-7.4999999999999997E-3</v>
      </c>
      <c r="D73" s="2">
        <v>-1.95E-2</v>
      </c>
    </row>
    <row r="74" spans="1:4">
      <c r="A74" s="1">
        <v>45575</v>
      </c>
      <c r="B74" s="2">
        <v>-7.4999999999999997E-3</v>
      </c>
      <c r="C74" s="2">
        <v>-9.9000000000000008E-3</v>
      </c>
      <c r="D74" s="2">
        <v>3.9199999999999999E-2</v>
      </c>
    </row>
    <row r="75" spans="1:4">
      <c r="A75" s="1">
        <v>45576</v>
      </c>
      <c r="B75" s="2">
        <v>-3.32E-2</v>
      </c>
      <c r="C75" s="2">
        <v>0</v>
      </c>
      <c r="D75" s="2">
        <v>-3.9399999999999998E-2</v>
      </c>
    </row>
    <row r="76" spans="1:4">
      <c r="A76" s="1">
        <v>45579</v>
      </c>
      <c r="B76" s="2">
        <v>-2.35E-2</v>
      </c>
      <c r="C76" s="2">
        <v>-8.8000000000000005E-3</v>
      </c>
      <c r="D76" s="2">
        <v>1.9300000000000001E-2</v>
      </c>
    </row>
    <row r="77" spans="1:4">
      <c r="A77" s="1">
        <v>45580</v>
      </c>
      <c r="B77" s="2">
        <v>-5.3E-3</v>
      </c>
      <c r="C77" s="2">
        <v>4.1999999999999997E-3</v>
      </c>
      <c r="D77" s="2">
        <v>-3.5999999999999999E-3</v>
      </c>
    </row>
    <row r="78" spans="1:4">
      <c r="A78" s="1">
        <v>45581</v>
      </c>
      <c r="B78" s="2">
        <v>-1.1200000000000002E-2</v>
      </c>
      <c r="C78" s="2">
        <v>1.3000000000000001E-2</v>
      </c>
      <c r="D78" s="2">
        <v>-4.1999999999999997E-3</v>
      </c>
    </row>
    <row r="79" spans="1:4">
      <c r="A79" s="1">
        <v>45582</v>
      </c>
      <c r="B79" s="2">
        <v>6.3E-3</v>
      </c>
      <c r="C79" s="2">
        <v>-1.7000000000000001E-3</v>
      </c>
      <c r="D79" s="2">
        <v>6.0000000000000001E-3</v>
      </c>
    </row>
    <row r="80" spans="1:4">
      <c r="A80" s="1">
        <v>45583</v>
      </c>
      <c r="B80" s="2">
        <v>1.3000000000000002E-3</v>
      </c>
      <c r="C80" s="2">
        <v>-1.5800000000000002E-2</v>
      </c>
      <c r="D80" s="2">
        <v>-5.9999999999999995E-4</v>
      </c>
    </row>
    <row r="81" spans="1:4">
      <c r="A81" s="1">
        <v>45586</v>
      </c>
      <c r="B81" s="2">
        <v>-4.0000000000000002E-4</v>
      </c>
      <c r="C81" s="2">
        <v>2.3999999999999998E-3</v>
      </c>
      <c r="D81" s="2">
        <v>3.0000000000000001E-3</v>
      </c>
    </row>
    <row r="82" spans="1:4">
      <c r="A82" s="1">
        <v>45587</v>
      </c>
      <c r="B82" s="2">
        <v>-8.1000000000000013E-3</v>
      </c>
      <c r="C82" s="2">
        <v>-1.95E-2</v>
      </c>
      <c r="D82" s="2">
        <v>5.3E-3</v>
      </c>
    </row>
    <row r="83" spans="1:4">
      <c r="A83" s="1">
        <v>45588</v>
      </c>
      <c r="B83" s="2">
        <v>3.2000000000000002E-3</v>
      </c>
      <c r="C83" s="2">
        <v>-1.8E-3</v>
      </c>
      <c r="D83" s="2">
        <v>-3.4999999999999996E-3</v>
      </c>
    </row>
    <row r="84" spans="1:4">
      <c r="A84" s="1">
        <v>45589</v>
      </c>
      <c r="B84" s="2">
        <v>6.6299999999999998E-2</v>
      </c>
      <c r="C84" s="2">
        <v>4.1999999999999997E-3</v>
      </c>
      <c r="D84" s="2">
        <v>8.3000000000000001E-3</v>
      </c>
    </row>
    <row r="85" spans="1:4">
      <c r="A85" s="1">
        <v>45590</v>
      </c>
      <c r="B85" s="2">
        <v>6.0100000000000001E-2</v>
      </c>
      <c r="C85" s="2">
        <v>8.3999999999999995E-3</v>
      </c>
      <c r="D85" s="2">
        <v>-1.17E-2</v>
      </c>
    </row>
    <row r="86" spans="1:4">
      <c r="A86" s="1">
        <v>45593</v>
      </c>
      <c r="B86" s="2">
        <v>3.4700000000000002E-2</v>
      </c>
      <c r="C86" s="2">
        <v>-1.49E-2</v>
      </c>
      <c r="D86" s="2">
        <v>8.3000000000000001E-3</v>
      </c>
    </row>
    <row r="87" spans="1:4">
      <c r="A87" s="1">
        <v>45594</v>
      </c>
      <c r="B87" s="2">
        <v>-2.3100000000000002E-2</v>
      </c>
      <c r="C87" s="2">
        <v>1.8E-3</v>
      </c>
      <c r="D87" s="2">
        <v>-5.9999999999999995E-4</v>
      </c>
    </row>
    <row r="88" spans="1:4">
      <c r="A88" s="1">
        <v>45595</v>
      </c>
      <c r="B88" s="2">
        <v>-1.15E-2</v>
      </c>
      <c r="C88" s="2">
        <v>5.5000000000000005E-3</v>
      </c>
      <c r="D88" s="2">
        <v>-5.9999999999999995E-4</v>
      </c>
    </row>
    <row r="89" spans="1:4">
      <c r="A89" s="1">
        <v>45596</v>
      </c>
      <c r="B89" s="2">
        <v>-1.5600000000000001E-2</v>
      </c>
      <c r="C89" s="2">
        <v>1.1999999999999999E-3</v>
      </c>
      <c r="D89" s="2">
        <v>1.8E-3</v>
      </c>
    </row>
    <row r="90" spans="1:4">
      <c r="A90" s="1">
        <v>45597</v>
      </c>
      <c r="B90" s="2">
        <v>-1.66E-2</v>
      </c>
      <c r="C90" s="2">
        <v>6.6000000000000008E-3</v>
      </c>
      <c r="D90" s="2">
        <v>2.8999999999999998E-3</v>
      </c>
    </row>
    <row r="91" spans="1:4">
      <c r="A91" s="1">
        <v>45600</v>
      </c>
      <c r="B91" s="2">
        <v>-8.0000000000000004E-4</v>
      </c>
      <c r="C91" s="2">
        <v>-7.1999999999999998E-3</v>
      </c>
      <c r="D91" s="2">
        <v>1.7000000000000001E-2</v>
      </c>
    </row>
    <row r="92" spans="1:4">
      <c r="A92" s="1">
        <v>45601</v>
      </c>
      <c r="B92" s="2">
        <v>-7.8000000000000005E-3</v>
      </c>
      <c r="C92" s="2">
        <v>3.0000000000000001E-3</v>
      </c>
      <c r="D92" s="2">
        <v>-3.4999999999999996E-3</v>
      </c>
    </row>
    <row r="93" spans="1:4">
      <c r="A93" s="1">
        <v>45602</v>
      </c>
      <c r="B93" s="2">
        <v>8.3699999999999997E-2</v>
      </c>
      <c r="C93" s="2">
        <v>-1.9300000000000001E-2</v>
      </c>
      <c r="D93" s="2">
        <v>0</v>
      </c>
    </row>
    <row r="94" spans="1:4">
      <c r="A94" s="1">
        <v>45603</v>
      </c>
      <c r="B94" s="2">
        <v>4.99E-2</v>
      </c>
      <c r="C94" s="2">
        <v>-1.1999999999999999E-3</v>
      </c>
      <c r="D94" s="2">
        <v>-5.7999999999999996E-3</v>
      </c>
    </row>
    <row r="95" spans="1:4">
      <c r="A95" s="1">
        <v>45604</v>
      </c>
      <c r="B95" s="2">
        <v>1.43E-2</v>
      </c>
      <c r="C95" s="2">
        <v>6.8000000000000005E-3</v>
      </c>
      <c r="D95" s="2">
        <v>8.6999999999999994E-3</v>
      </c>
    </row>
    <row r="96" spans="1:4">
      <c r="A96" s="1">
        <v>45607</v>
      </c>
      <c r="B96" s="2">
        <v>0.1255</v>
      </c>
      <c r="C96" s="2">
        <v>4.8999999999999998E-3</v>
      </c>
      <c r="D96" s="2">
        <v>-1.21E-2</v>
      </c>
    </row>
    <row r="97" spans="1:4">
      <c r="A97" s="1">
        <v>45608</v>
      </c>
      <c r="B97" s="2">
        <v>9.1300000000000006E-2</v>
      </c>
      <c r="C97" s="2">
        <v>5.5000000000000005E-3</v>
      </c>
      <c r="D97" s="2">
        <v>-1.6399999999999998E-2</v>
      </c>
    </row>
    <row r="98" spans="1:4">
      <c r="A98" s="1">
        <v>45609</v>
      </c>
      <c r="B98" s="2">
        <v>-0.10070000000000001</v>
      </c>
      <c r="C98" s="2">
        <v>-1.9300000000000001E-2</v>
      </c>
      <c r="D98" s="2">
        <v>-5.9999999999999995E-4</v>
      </c>
    </row>
    <row r="99" spans="1:4">
      <c r="A99" s="1">
        <v>45610</v>
      </c>
      <c r="B99" s="2">
        <v>-3.5999999999999999E-3</v>
      </c>
      <c r="C99" s="2">
        <v>-8.0000000000000002E-3</v>
      </c>
      <c r="D99" s="2">
        <v>-2.3999999999999998E-3</v>
      </c>
    </row>
    <row r="100" spans="1:4">
      <c r="A100" s="1">
        <v>45611</v>
      </c>
      <c r="B100" s="2">
        <v>-5.3400000000000003E-2</v>
      </c>
      <c r="C100" s="2">
        <v>1.9E-3</v>
      </c>
      <c r="D100" s="2">
        <v>-4.1999999999999997E-3</v>
      </c>
    </row>
    <row r="101" spans="1:4">
      <c r="A101" s="1">
        <v>45614</v>
      </c>
      <c r="B101" s="2">
        <v>6.6500000000000004E-2</v>
      </c>
      <c r="C101" s="2">
        <v>1.1999999999999999E-3</v>
      </c>
      <c r="D101" s="2">
        <v>1.0800000000000001E-2</v>
      </c>
    </row>
    <row r="102" spans="1:4">
      <c r="A102" s="1">
        <v>45615</v>
      </c>
      <c r="B102" s="2">
        <v>1.2E-2</v>
      </c>
      <c r="C102" s="2">
        <v>2.5000000000000001E-3</v>
      </c>
      <c r="D102" s="2">
        <v>1.0700000000000001E-2</v>
      </c>
    </row>
    <row r="103" spans="1:4">
      <c r="A103" s="1">
        <v>45616</v>
      </c>
      <c r="B103" s="2">
        <v>1.06E-2</v>
      </c>
      <c r="C103" s="2">
        <v>5.9999999999999995E-4</v>
      </c>
      <c r="D103" s="2">
        <v>-1.1999999999999999E-3</v>
      </c>
    </row>
    <row r="104" spans="1:4">
      <c r="A104" s="1">
        <v>45617</v>
      </c>
      <c r="B104" s="2">
        <v>-3.8E-3</v>
      </c>
      <c r="C104" s="2">
        <v>1.9E-3</v>
      </c>
      <c r="D104" s="2">
        <v>-5.8999999999999999E-3</v>
      </c>
    </row>
    <row r="105" spans="1:4">
      <c r="A105" s="1">
        <v>45618</v>
      </c>
      <c r="B105" s="2">
        <v>3.8E-3</v>
      </c>
      <c r="C105" s="2">
        <v>-1.1999999999999999E-3</v>
      </c>
      <c r="D105" s="2">
        <v>7.0999999999999995E-3</v>
      </c>
    </row>
    <row r="106" spans="1:4">
      <c r="A106" s="1">
        <v>45621</v>
      </c>
      <c r="B106" s="2">
        <v>4.7300000000000009E-2</v>
      </c>
      <c r="C106" s="2">
        <v>1.0500000000000001E-2</v>
      </c>
      <c r="D106" s="2">
        <v>3.4999999999999996E-3</v>
      </c>
    </row>
    <row r="107" spans="1:4">
      <c r="A107" s="1">
        <v>45622</v>
      </c>
      <c r="B107" s="2">
        <v>-4.3299999999999998E-2</v>
      </c>
      <c r="C107" s="2">
        <v>9.1999999999999998E-3</v>
      </c>
      <c r="D107" s="2">
        <v>5.3E-3</v>
      </c>
    </row>
    <row r="108" spans="1:4">
      <c r="A108" s="1">
        <v>45623</v>
      </c>
      <c r="B108" s="2">
        <v>-4.0999999999999995E-3</v>
      </c>
      <c r="C108" s="2">
        <v>1.1999999999999999E-3</v>
      </c>
      <c r="D108" s="2">
        <v>2.3E-3</v>
      </c>
    </row>
    <row r="109" spans="1:4">
      <c r="A109" s="1">
        <v>45624</v>
      </c>
      <c r="B109" s="2">
        <v>-2.4500000000000001E-2</v>
      </c>
      <c r="C109" s="2">
        <v>4.1999999999999997E-3</v>
      </c>
      <c r="D109" s="2">
        <v>1.7000000000000001E-3</v>
      </c>
    </row>
    <row r="110" spans="1:4">
      <c r="A110" s="1">
        <v>45625</v>
      </c>
      <c r="B110" s="2">
        <v>1.3000000000000002E-3</v>
      </c>
      <c r="C110" s="2">
        <v>4.7999999999999996E-3</v>
      </c>
      <c r="D110" s="2">
        <v>-9.300000000000001E-3</v>
      </c>
    </row>
    <row r="111" spans="1:4">
      <c r="A111" s="1">
        <v>45628</v>
      </c>
      <c r="B111" s="2">
        <v>4.9200000000000001E-2</v>
      </c>
      <c r="C111" s="2">
        <v>2.3999999999999998E-3</v>
      </c>
      <c r="D111" s="2">
        <v>-5.7999999999999996E-3</v>
      </c>
    </row>
    <row r="112" spans="1:4">
      <c r="A112" s="1">
        <v>45629</v>
      </c>
      <c r="B112" s="2">
        <v>4.3E-3</v>
      </c>
      <c r="C112" s="2">
        <v>4.1999999999999997E-3</v>
      </c>
      <c r="D112" s="2">
        <v>2.35E-2</v>
      </c>
    </row>
    <row r="113" spans="1:4">
      <c r="A113" s="1">
        <v>45630</v>
      </c>
      <c r="B113" s="2">
        <v>2.5000000000000001E-3</v>
      </c>
      <c r="C113" s="2">
        <v>-6.6000000000000008E-3</v>
      </c>
      <c r="D113" s="2">
        <v>-1.9E-2</v>
      </c>
    </row>
    <row r="114" spans="1:4">
      <c r="A114" s="1">
        <v>45631</v>
      </c>
      <c r="B114" s="2">
        <v>4.0000000000000001E-3</v>
      </c>
      <c r="C114" s="2">
        <v>1.0800000000000001E-2</v>
      </c>
      <c r="D114" s="2">
        <v>-0.01</v>
      </c>
    </row>
    <row r="115" spans="1:4">
      <c r="A115" s="1">
        <v>45632</v>
      </c>
      <c r="B115" s="2">
        <v>3.1300000000000001E-2</v>
      </c>
      <c r="C115" s="2">
        <v>4.1999999999999997E-3</v>
      </c>
      <c r="D115" s="2">
        <v>-2.3700000000000002E-2</v>
      </c>
    </row>
    <row r="116" spans="1:4">
      <c r="A116" s="1">
        <v>45635</v>
      </c>
      <c r="B116" s="2">
        <v>6.6400000000000001E-2</v>
      </c>
      <c r="C116" s="2">
        <v>5.9999999999999995E-4</v>
      </c>
      <c r="D116" s="2">
        <v>-9.1000000000000004E-3</v>
      </c>
    </row>
    <row r="117" spans="1:4">
      <c r="A117" s="1">
        <v>45636</v>
      </c>
      <c r="B117" s="2">
        <v>-1.7299999999999999E-2</v>
      </c>
      <c r="C117" s="2">
        <v>-6.5000000000000006E-3</v>
      </c>
      <c r="D117" s="2">
        <v>2.2599999999999999E-2</v>
      </c>
    </row>
    <row r="118" spans="1:4">
      <c r="A118" s="1">
        <v>45637</v>
      </c>
      <c r="B118" s="2">
        <v>2.5899999999999999E-2</v>
      </c>
      <c r="C118" s="2">
        <v>-9.4999999999999998E-3</v>
      </c>
      <c r="D118" s="2">
        <v>1.3200000000000002E-2</v>
      </c>
    </row>
    <row r="119" spans="1:4">
      <c r="A119" s="1">
        <v>45638</v>
      </c>
      <c r="B119" s="2">
        <v>4.5199999999999997E-2</v>
      </c>
      <c r="C119" s="2">
        <v>-9.5999999999999992E-3</v>
      </c>
      <c r="D119" s="2">
        <v>0</v>
      </c>
    </row>
    <row r="120" spans="1:4">
      <c r="A120" s="1">
        <v>45639</v>
      </c>
      <c r="B120" s="2">
        <v>-2.0400000000000001E-2</v>
      </c>
      <c r="C120" s="2">
        <v>-8.5000000000000006E-3</v>
      </c>
      <c r="D120" s="2">
        <v>5.9999999999999995E-4</v>
      </c>
    </row>
    <row r="121" spans="1:4">
      <c r="A121" s="1">
        <v>45642</v>
      </c>
      <c r="B121" s="2">
        <v>4.9000000000000002E-2</v>
      </c>
      <c r="C121" s="2">
        <v>-8.0000000000000002E-3</v>
      </c>
      <c r="D121" s="2">
        <v>2.3999999999999998E-3</v>
      </c>
    </row>
    <row r="122" spans="1:4">
      <c r="A122" s="1">
        <v>45643</v>
      </c>
      <c r="B122" s="2">
        <v>5.1100000000000007E-2</v>
      </c>
      <c r="C122" s="2">
        <v>-1.1999999999999999E-3</v>
      </c>
      <c r="D122" s="2">
        <v>-1.1200000000000002E-2</v>
      </c>
    </row>
    <row r="123" spans="1:4">
      <c r="A123" s="1">
        <v>45644</v>
      </c>
      <c r="B123" s="2">
        <v>4.7000000000000002E-3</v>
      </c>
      <c r="C123" s="2">
        <v>4.3E-3</v>
      </c>
      <c r="D123" s="2">
        <v>1.8E-3</v>
      </c>
    </row>
    <row r="124" spans="1:4">
      <c r="A124" s="1">
        <v>45645</v>
      </c>
      <c r="B124" s="2">
        <v>-6.6900000000000001E-2</v>
      </c>
      <c r="C124" s="2">
        <v>-1.9099999999999999E-2</v>
      </c>
      <c r="D124" s="2">
        <v>-5.9999999999999995E-4</v>
      </c>
    </row>
    <row r="125" spans="1:4">
      <c r="A125" s="1">
        <v>45646</v>
      </c>
      <c r="B125" s="2">
        <v>-2.0400000000000001E-2</v>
      </c>
      <c r="C125" s="2">
        <v>-6.8999999999999999E-3</v>
      </c>
      <c r="D125" s="2">
        <v>-1.66E-2</v>
      </c>
    </row>
    <row r="126" spans="1:4">
      <c r="A126" s="1">
        <v>45649</v>
      </c>
      <c r="B126" s="2">
        <v>1.2E-2</v>
      </c>
      <c r="C126" s="2">
        <v>1.3000000000000002E-3</v>
      </c>
      <c r="D126" s="2">
        <v>6.6000000000000008E-3</v>
      </c>
    </row>
    <row r="127" spans="1:4">
      <c r="A127" s="1">
        <v>45650</v>
      </c>
      <c r="B127" s="2">
        <v>9.4999999999999998E-3</v>
      </c>
      <c r="C127" s="2">
        <v>-7.6E-3</v>
      </c>
      <c r="D127" s="2">
        <v>-4.1999999999999997E-3</v>
      </c>
    </row>
    <row r="128" spans="1:4">
      <c r="A128" s="1">
        <v>45652</v>
      </c>
      <c r="B128" s="2">
        <v>6.9800000000000001E-2</v>
      </c>
      <c r="C128" s="2">
        <v>-1.3000000000000002E-3</v>
      </c>
      <c r="D128" s="2">
        <v>0</v>
      </c>
    </row>
    <row r="129" spans="1:4">
      <c r="A129" s="1">
        <v>45653</v>
      </c>
      <c r="B129" s="2">
        <v>-2.1499999999999998E-2</v>
      </c>
      <c r="C129" s="2">
        <v>3.8E-3</v>
      </c>
      <c r="D129" s="2">
        <v>-1.3899999999999999E-2</v>
      </c>
    </row>
    <row r="130" spans="1:4">
      <c r="A130" s="1">
        <v>45656</v>
      </c>
      <c r="B130" s="2">
        <v>-3.6499999999999998E-2</v>
      </c>
      <c r="C130" s="2">
        <v>-6.9999999999999993E-3</v>
      </c>
      <c r="D130" s="2">
        <v>-1.1999999999999999E-3</v>
      </c>
    </row>
    <row r="131" spans="1:4">
      <c r="A131" s="1">
        <v>45659</v>
      </c>
      <c r="B131" s="2">
        <v>-3.9900000000000005E-2</v>
      </c>
      <c r="C131" s="2">
        <v>1.3000000000000002E-3</v>
      </c>
      <c r="D131" s="2">
        <v>-1.29E-2</v>
      </c>
    </row>
    <row r="132" spans="1:4">
      <c r="A132" s="1">
        <v>45660</v>
      </c>
      <c r="B132" s="2">
        <v>-3.6700000000000003E-2</v>
      </c>
      <c r="C132" s="2">
        <v>5.1000000000000004E-3</v>
      </c>
      <c r="D132" s="2">
        <v>1.0500000000000001E-2</v>
      </c>
    </row>
    <row r="133" spans="1:4">
      <c r="A133" s="1">
        <v>45663</v>
      </c>
      <c r="B133" s="2">
        <v>4.4299999999999999E-2</v>
      </c>
      <c r="C133" s="2">
        <v>-8.8999999999999999E-3</v>
      </c>
      <c r="D133" s="2">
        <v>8.6E-3</v>
      </c>
    </row>
    <row r="134" spans="1:4">
      <c r="A134" s="1">
        <v>45664</v>
      </c>
      <c r="B134" s="2">
        <v>-1.9900000000000001E-2</v>
      </c>
      <c r="C134" s="2">
        <v>0</v>
      </c>
      <c r="D134" s="2">
        <v>6.1000000000000004E-3</v>
      </c>
    </row>
    <row r="135" spans="1:4">
      <c r="A135" s="1">
        <v>45665</v>
      </c>
      <c r="B135" s="2">
        <v>-3.1200000000000002E-2</v>
      </c>
      <c r="C135" s="2">
        <v>-1.3500000000000002E-2</v>
      </c>
      <c r="D135" s="2">
        <v>-3.5999999999999999E-3</v>
      </c>
    </row>
    <row r="136" spans="1:4">
      <c r="A136" s="1">
        <v>45666</v>
      </c>
      <c r="B136" s="2">
        <v>-7.4000000000000003E-3</v>
      </c>
      <c r="C136" s="2">
        <v>1.3000000000000002E-3</v>
      </c>
      <c r="D136" s="2">
        <v>0</v>
      </c>
    </row>
    <row r="137" spans="1:4">
      <c r="A137" s="1">
        <v>45667</v>
      </c>
      <c r="B137" s="2">
        <v>1.2800000000000001E-2</v>
      </c>
      <c r="C137" s="2">
        <v>-5.2000000000000006E-3</v>
      </c>
      <c r="D137" s="2">
        <v>-1.8E-3</v>
      </c>
    </row>
    <row r="138" spans="1:4">
      <c r="A138" s="1">
        <v>45670</v>
      </c>
      <c r="B138" s="2">
        <v>-2.3599999999999999E-2</v>
      </c>
      <c r="C138" s="2">
        <v>-6.5000000000000006E-3</v>
      </c>
      <c r="D138" s="2">
        <v>3.0000000000000001E-3</v>
      </c>
    </row>
    <row r="139" spans="1:4">
      <c r="A139" s="1">
        <v>45671</v>
      </c>
      <c r="B139" s="2">
        <v>2.9399999999999999E-2</v>
      </c>
      <c r="C139" s="2">
        <v>5.3E-3</v>
      </c>
      <c r="D139" s="2">
        <v>-6.7000000000000002E-3</v>
      </c>
    </row>
    <row r="140" spans="1:4">
      <c r="A140" s="1">
        <v>45672</v>
      </c>
      <c r="B140" s="2">
        <v>-1.6E-2</v>
      </c>
      <c r="C140" s="2">
        <v>-2.6000000000000003E-3</v>
      </c>
      <c r="D140" s="2">
        <v>-3.7000000000000002E-3</v>
      </c>
    </row>
    <row r="141" spans="1:4">
      <c r="A141" s="1">
        <v>45673</v>
      </c>
      <c r="B141" s="2">
        <v>5.7699999999999994E-2</v>
      </c>
      <c r="C141" s="2">
        <v>1.5700000000000002E-2</v>
      </c>
      <c r="D141" s="2">
        <v>1.1999999999999999E-3</v>
      </c>
    </row>
    <row r="142" spans="1:4">
      <c r="A142" s="1">
        <v>45674</v>
      </c>
      <c r="B142" s="2">
        <v>-2.0199999999999999E-2</v>
      </c>
      <c r="C142" s="2">
        <v>3.2000000000000002E-3</v>
      </c>
      <c r="D142" s="2">
        <v>1.2200000000000001E-2</v>
      </c>
    </row>
    <row r="143" spans="1:4">
      <c r="A143" s="1">
        <v>45677</v>
      </c>
      <c r="B143" s="2">
        <v>1.7600000000000001E-2</v>
      </c>
      <c r="C143" s="2">
        <v>-5.9999999999999995E-4</v>
      </c>
      <c r="D143" s="2">
        <v>-1.3300000000000001E-2</v>
      </c>
    </row>
    <row r="144" spans="1:4">
      <c r="A144" s="1">
        <v>45678</v>
      </c>
      <c r="B144" s="2">
        <v>4.0000000000000001E-3</v>
      </c>
      <c r="C144" s="2">
        <v>1.1599999999999999E-2</v>
      </c>
      <c r="D144" s="2">
        <v>1.29E-2</v>
      </c>
    </row>
    <row r="145" spans="1:4">
      <c r="A145" s="1">
        <v>45679</v>
      </c>
      <c r="B145" s="2">
        <v>-2.0999999999999999E-3</v>
      </c>
      <c r="C145" s="2">
        <v>-3.2000000000000002E-3</v>
      </c>
      <c r="D145" s="2">
        <v>-3.0000000000000001E-3</v>
      </c>
    </row>
    <row r="146" spans="1:4">
      <c r="A146" s="1">
        <v>45680</v>
      </c>
      <c r="B146" s="2">
        <v>-1.6200000000000003E-2</v>
      </c>
      <c r="C146" s="2">
        <v>-2.6000000000000003E-3</v>
      </c>
      <c r="D146" s="2">
        <v>-9.1000000000000004E-3</v>
      </c>
    </row>
    <row r="147" spans="1:4">
      <c r="A147" s="1">
        <v>45681</v>
      </c>
      <c r="B147" s="2">
        <v>-7.0999999999999995E-3</v>
      </c>
      <c r="C147" s="2">
        <v>-5.1000000000000004E-3</v>
      </c>
      <c r="D147" s="2">
        <v>-2.3999999999999998E-3</v>
      </c>
    </row>
    <row r="148" spans="1:4">
      <c r="A148" s="1">
        <v>45688</v>
      </c>
      <c r="B148" s="2">
        <v>-3.09E-2</v>
      </c>
      <c r="C148" s="2">
        <v>1.03E-2</v>
      </c>
      <c r="D148" s="2">
        <v>1.17E-2</v>
      </c>
    </row>
    <row r="149" spans="1:4">
      <c r="A149" s="1">
        <v>45691</v>
      </c>
      <c r="B149" s="2">
        <v>-2.1299999999999999E-2</v>
      </c>
      <c r="C149" s="2">
        <v>5.1000000000000004E-3</v>
      </c>
      <c r="D149" s="2">
        <v>-3.5999999999999999E-3</v>
      </c>
    </row>
    <row r="150" spans="1:4">
      <c r="A150" s="1">
        <v>45692</v>
      </c>
      <c r="B150" s="2">
        <v>-1.5100000000000001E-2</v>
      </c>
      <c r="C150" s="2">
        <v>-8.8999999999999999E-3</v>
      </c>
      <c r="D150" s="2">
        <v>0</v>
      </c>
    </row>
    <row r="151" spans="1:4">
      <c r="A151" s="1">
        <v>45693</v>
      </c>
      <c r="B151" s="2">
        <v>1.83E-2</v>
      </c>
      <c r="C151" s="2">
        <v>1.2200000000000001E-2</v>
      </c>
      <c r="D151" s="2">
        <v>3.0000000000000001E-3</v>
      </c>
    </row>
    <row r="152" spans="1:4">
      <c r="A152" s="1">
        <v>45694</v>
      </c>
      <c r="B152" s="2">
        <v>-9.300000000000001E-3</v>
      </c>
      <c r="C152" s="2">
        <v>1.3300000000000001E-2</v>
      </c>
      <c r="D152" s="2">
        <v>1.9400000000000001E-2</v>
      </c>
    </row>
    <row r="153" spans="1:4">
      <c r="A153" s="1">
        <v>45695</v>
      </c>
      <c r="B153" s="2">
        <v>-6.4000000000000003E-3</v>
      </c>
      <c r="C153" s="2">
        <v>1.3000000000000002E-3</v>
      </c>
      <c r="D153" s="2">
        <v>-1.67E-2</v>
      </c>
    </row>
    <row r="154" spans="1:4">
      <c r="A154" s="1">
        <v>45698</v>
      </c>
      <c r="B154" s="2">
        <v>-2.1499999999999998E-2</v>
      </c>
      <c r="C154" s="2">
        <v>-6.1999999999999998E-3</v>
      </c>
      <c r="D154" s="2">
        <v>-9.1000000000000004E-3</v>
      </c>
    </row>
    <row r="155" spans="1:4">
      <c r="A155" s="1">
        <v>45699</v>
      </c>
      <c r="B155" s="2">
        <v>-2.5000000000000001E-2</v>
      </c>
      <c r="C155" s="2">
        <v>-4.4000000000000003E-3</v>
      </c>
      <c r="D155" s="2">
        <v>6.1000000000000004E-3</v>
      </c>
    </row>
    <row r="156" spans="1:4">
      <c r="A156" s="1">
        <v>45700</v>
      </c>
      <c r="B156" s="2">
        <v>-4.5999999999999999E-2</v>
      </c>
      <c r="C156" s="2">
        <v>-7.6E-3</v>
      </c>
      <c r="D156" s="2">
        <v>3.5999999999999999E-3</v>
      </c>
    </row>
    <row r="157" spans="1:4">
      <c r="A157" s="1">
        <v>45701</v>
      </c>
      <c r="B157" s="2">
        <v>5.6300000000000003E-2</v>
      </c>
      <c r="C157" s="2">
        <v>-8.3000000000000001E-3</v>
      </c>
      <c r="D157" s="2">
        <v>-6.0000000000000001E-3</v>
      </c>
    </row>
    <row r="158" spans="1:4">
      <c r="A158" s="1">
        <v>45702</v>
      </c>
      <c r="B158" s="2">
        <v>1.7399999999999999E-2</v>
      </c>
      <c r="C158" s="2">
        <v>1.2200000000000001E-2</v>
      </c>
      <c r="D158" s="2">
        <v>2.3700000000000002E-2</v>
      </c>
    </row>
    <row r="159" spans="1:4">
      <c r="A159" s="1">
        <v>45705</v>
      </c>
      <c r="B159" s="2">
        <v>-1.11E-2</v>
      </c>
      <c r="C159" s="2">
        <v>3.8E-3</v>
      </c>
      <c r="D159" s="2">
        <v>1.8E-3</v>
      </c>
    </row>
    <row r="160" spans="1:4">
      <c r="A160" s="1">
        <v>45706</v>
      </c>
      <c r="B160" s="2">
        <v>1.52E-2</v>
      </c>
      <c r="C160" s="2">
        <v>-2.5000000000000001E-3</v>
      </c>
      <c r="D160" s="2">
        <v>-8.8999999999999999E-3</v>
      </c>
    </row>
    <row r="161" spans="1:4">
      <c r="A161" s="1">
        <v>45707</v>
      </c>
      <c r="B161" s="2">
        <v>5.9999999999999995E-4</v>
      </c>
      <c r="C161" s="2">
        <v>-5.6999999999999993E-3</v>
      </c>
      <c r="D161" s="2">
        <v>1.3200000000000002E-2</v>
      </c>
    </row>
    <row r="162" spans="1:4">
      <c r="A162" s="1">
        <v>45708</v>
      </c>
      <c r="B162" s="2">
        <v>5.1000000000000004E-3</v>
      </c>
      <c r="C162" s="2">
        <v>3.2000000000000002E-3</v>
      </c>
      <c r="D162" s="2">
        <v>1.18E-2</v>
      </c>
    </row>
    <row r="163" spans="1:4">
      <c r="A163" s="1">
        <v>45709</v>
      </c>
      <c r="B163" s="2">
        <v>-1.43E-2</v>
      </c>
      <c r="C163" s="2">
        <v>2.5000000000000001E-3</v>
      </c>
      <c r="D163" s="2">
        <v>5.7999999999999996E-3</v>
      </c>
    </row>
    <row r="164" spans="1:4">
      <c r="A164" s="1">
        <v>45712</v>
      </c>
      <c r="B164" s="2">
        <v>-4.53E-2</v>
      </c>
      <c r="C164" s="2">
        <v>7.6E-3</v>
      </c>
      <c r="D164" s="2">
        <v>-1.0500000000000001E-2</v>
      </c>
    </row>
    <row r="165" spans="1:4">
      <c r="A165" s="1">
        <v>45713</v>
      </c>
      <c r="B165" s="2">
        <v>-3.2000000000000001E-2</v>
      </c>
      <c r="C165" s="2">
        <v>8.199999999999999E-3</v>
      </c>
      <c r="D165" s="2">
        <v>1.06E-2</v>
      </c>
    </row>
    <row r="166" spans="1:4">
      <c r="A166" s="1">
        <v>45714</v>
      </c>
      <c r="B166" s="2">
        <v>-2.8500000000000001E-2</v>
      </c>
      <c r="C166" s="2">
        <v>8.6999999999999994E-3</v>
      </c>
      <c r="D166" s="2">
        <v>-1.1999999999999999E-3</v>
      </c>
    </row>
    <row r="167" spans="1:4">
      <c r="A167" s="1">
        <v>45715</v>
      </c>
      <c r="B167" s="2">
        <v>-3.8700000000000005E-2</v>
      </c>
      <c r="C167" s="2">
        <v>8.6999999999999994E-3</v>
      </c>
      <c r="D167" s="2">
        <v>6.9999999999999993E-3</v>
      </c>
    </row>
    <row r="168" spans="1:4">
      <c r="A168" s="1">
        <v>45716</v>
      </c>
      <c r="B168" s="2">
        <v>-2.9100000000000001E-2</v>
      </c>
      <c r="C168" s="2">
        <v>3.0999999999999999E-3</v>
      </c>
      <c r="D168" s="2">
        <v>-2.7700000000000002E-2</v>
      </c>
    </row>
    <row r="169" spans="1:4">
      <c r="A169" s="1">
        <v>45720</v>
      </c>
      <c r="B169" s="2">
        <v>-7.9000000000000008E-3</v>
      </c>
      <c r="C169" s="2">
        <v>7.3000000000000001E-3</v>
      </c>
      <c r="D169" s="2">
        <v>3.5999999999999999E-3</v>
      </c>
    </row>
    <row r="170" spans="1:4">
      <c r="A170" s="1">
        <v>45721</v>
      </c>
      <c r="B170" s="2">
        <v>-8.3999999999999995E-3</v>
      </c>
      <c r="C170" s="2">
        <v>-1.2800000000000001E-2</v>
      </c>
      <c r="D170" s="2">
        <v>1.83E-2</v>
      </c>
    </row>
    <row r="171" spans="1:4">
      <c r="A171" s="1">
        <v>45722</v>
      </c>
      <c r="B171" s="2">
        <v>2.2000000000000001E-3</v>
      </c>
      <c r="C171" s="2">
        <v>-8.6E-3</v>
      </c>
      <c r="D171" s="2">
        <v>2.3199999999999998E-2</v>
      </c>
    </row>
    <row r="172" spans="1:4">
      <c r="A172" s="1">
        <v>45723</v>
      </c>
      <c r="B172" s="2">
        <v>-5.4900000000000004E-2</v>
      </c>
      <c r="C172" s="2">
        <v>8.6999999999999994E-3</v>
      </c>
      <c r="D172" s="2">
        <v>-1.1000000000000001E-3</v>
      </c>
    </row>
    <row r="173" spans="1:4">
      <c r="A173" s="1">
        <v>45726</v>
      </c>
      <c r="B173" s="2">
        <v>-5.4000000000000003E-3</v>
      </c>
      <c r="C173" s="2">
        <v>-8.0000000000000002E-3</v>
      </c>
      <c r="D173" s="2">
        <v>-1.1000000000000001E-3</v>
      </c>
    </row>
    <row r="174" spans="1:4">
      <c r="A174" s="1">
        <v>45727</v>
      </c>
      <c r="B174" s="2">
        <v>-5.9200000000000003E-2</v>
      </c>
      <c r="C174" s="2">
        <v>1.1200000000000002E-2</v>
      </c>
      <c r="D174" s="2">
        <v>-1.0200000000000001E-2</v>
      </c>
    </row>
    <row r="175" spans="1:4">
      <c r="A175" s="1">
        <v>45728</v>
      </c>
      <c r="B175" s="2">
        <v>2.4400000000000002E-2</v>
      </c>
      <c r="C175" s="2">
        <v>-9.7999999999999997E-3</v>
      </c>
      <c r="D175" s="2">
        <v>-2.8999999999999998E-3</v>
      </c>
    </row>
    <row r="176" spans="1:4">
      <c r="A176" s="1">
        <v>45729</v>
      </c>
      <c r="B176" s="2">
        <v>2.06E-2</v>
      </c>
      <c r="C176" s="2">
        <v>-5.0000000000000001E-3</v>
      </c>
      <c r="D176" s="2">
        <v>4.5999999999999999E-3</v>
      </c>
    </row>
    <row r="177" spans="1:4">
      <c r="A177" s="1">
        <v>45730</v>
      </c>
      <c r="B177" s="2">
        <v>-1.1999999999999999E-3</v>
      </c>
      <c r="C177" s="2">
        <v>1.9E-3</v>
      </c>
      <c r="D177" s="2">
        <v>7.4999999999999997E-3</v>
      </c>
    </row>
    <row r="178" spans="1:4">
      <c r="A178" s="1">
        <v>45733</v>
      </c>
      <c r="B178" s="2">
        <v>1.11E-2</v>
      </c>
      <c r="C178" s="2">
        <v>0</v>
      </c>
      <c r="D178" s="2">
        <v>4.0000000000000001E-3</v>
      </c>
    </row>
    <row r="179" spans="1:4">
      <c r="A179" s="1">
        <v>45734</v>
      </c>
      <c r="B179" s="2">
        <v>-3.9600000000000003E-2</v>
      </c>
      <c r="C179" s="2">
        <v>5.6000000000000008E-3</v>
      </c>
      <c r="D179" s="2">
        <v>-3.4000000000000002E-3</v>
      </c>
    </row>
    <row r="180" spans="1:4">
      <c r="A180" s="1">
        <v>45735</v>
      </c>
      <c r="B180" s="2">
        <v>-1.5100000000000001E-2</v>
      </c>
      <c r="C180" s="2">
        <v>-3.7000000000000002E-3</v>
      </c>
      <c r="D180" s="2">
        <v>6.8000000000000005E-3</v>
      </c>
    </row>
    <row r="181" spans="1:4">
      <c r="A181" s="1">
        <v>45736</v>
      </c>
      <c r="B181" s="2">
        <v>4.7599999999999996E-2</v>
      </c>
      <c r="C181" s="2">
        <v>9.300000000000001E-3</v>
      </c>
      <c r="D181" s="2">
        <v>1.1899999999999999E-2</v>
      </c>
    </row>
    <row r="182" spans="1:4">
      <c r="A182" s="1">
        <v>45737</v>
      </c>
      <c r="B182" s="2">
        <v>-2.1000000000000001E-2</v>
      </c>
      <c r="C182" s="2">
        <v>-4.3E-3</v>
      </c>
      <c r="D182" s="2">
        <v>3.4000000000000002E-3</v>
      </c>
    </row>
    <row r="183" spans="1:4">
      <c r="A183" s="1">
        <v>45740</v>
      </c>
      <c r="B183" s="2">
        <v>4.6800000000000001E-2</v>
      </c>
      <c r="C183" s="2">
        <v>-7.4000000000000003E-3</v>
      </c>
      <c r="D183" s="2">
        <v>-6.1000000000000004E-3</v>
      </c>
    </row>
    <row r="184" spans="1:4">
      <c r="A184" s="1">
        <v>45741</v>
      </c>
      <c r="B184" s="2">
        <v>8.1000000000000003E-2</v>
      </c>
      <c r="C184" s="2">
        <v>-5.6000000000000008E-3</v>
      </c>
      <c r="D184" s="2">
        <v>-2.2000000000000001E-3</v>
      </c>
    </row>
    <row r="185" spans="1:4">
      <c r="A185" s="1">
        <v>45742</v>
      </c>
      <c r="B185" s="2">
        <v>1.6399999999999998E-2</v>
      </c>
      <c r="C185" s="2">
        <v>-5.0000000000000001E-3</v>
      </c>
      <c r="D185" s="2">
        <v>-3.4000000000000002E-3</v>
      </c>
    </row>
    <row r="186" spans="1:4">
      <c r="A186" s="1">
        <v>45743</v>
      </c>
      <c r="B186" s="2">
        <v>-5.9699999999999996E-2</v>
      </c>
      <c r="C186" s="2">
        <v>-2.5000000000000001E-3</v>
      </c>
      <c r="D186" s="2">
        <v>-2.8000000000000004E-3</v>
      </c>
    </row>
    <row r="187" spans="1:4">
      <c r="A187" s="1">
        <v>45744</v>
      </c>
      <c r="B187" s="2">
        <v>3.4000000000000002E-3</v>
      </c>
      <c r="C187" s="2">
        <v>1.9E-3</v>
      </c>
      <c r="D187" s="2">
        <v>-2.3E-3</v>
      </c>
    </row>
    <row r="188" spans="1:4">
      <c r="A188" s="1">
        <v>45747</v>
      </c>
      <c r="B188" s="2">
        <v>-6.9599999999999995E-2</v>
      </c>
      <c r="C188" s="2">
        <v>1.83E-2</v>
      </c>
      <c r="D188" s="2">
        <v>-1.3600000000000001E-2</v>
      </c>
    </row>
    <row r="189" spans="1:4">
      <c r="A189" s="1">
        <v>45748</v>
      </c>
      <c r="B189" s="2">
        <v>3.04E-2</v>
      </c>
      <c r="C189" s="2">
        <v>4.3E-3</v>
      </c>
      <c r="D189" s="2">
        <v>3.4000000000000002E-3</v>
      </c>
    </row>
    <row r="190" spans="1:4">
      <c r="A190" s="1">
        <v>45749</v>
      </c>
      <c r="B190" s="2">
        <v>5.0000000000000001E-3</v>
      </c>
      <c r="C190" s="2">
        <v>1.9E-3</v>
      </c>
      <c r="D190" s="2">
        <v>3.4000000000000002E-3</v>
      </c>
    </row>
    <row r="191" spans="1:4">
      <c r="A191" s="1">
        <v>45750</v>
      </c>
      <c r="B191" s="2">
        <v>-4.1999999999999997E-3</v>
      </c>
      <c r="C191" s="2">
        <v>1.4800000000000001E-2</v>
      </c>
      <c r="D191" s="2">
        <v>-8.0000000000000002E-3</v>
      </c>
    </row>
    <row r="192" spans="1:4">
      <c r="A192" s="1">
        <v>45751</v>
      </c>
      <c r="B192" s="2">
        <v>-3.2599999999999997E-2</v>
      </c>
      <c r="C192" s="2">
        <v>3.0000000000000001E-3</v>
      </c>
      <c r="D192" s="2">
        <v>1.0900000000000002E-2</v>
      </c>
    </row>
    <row r="193" spans="1:4">
      <c r="A193" s="1">
        <v>45754</v>
      </c>
      <c r="B193" s="2">
        <v>-0.14030000000000001</v>
      </c>
      <c r="C193" s="2">
        <v>8.5000000000000006E-3</v>
      </c>
      <c r="D193" s="2">
        <v>-2.2200000000000001E-2</v>
      </c>
    </row>
    <row r="194" spans="1:4">
      <c r="A194" s="1">
        <v>45755</v>
      </c>
      <c r="B194" s="2">
        <v>6.8600000000000008E-2</v>
      </c>
      <c r="C194" s="2">
        <v>-4.02E-2</v>
      </c>
      <c r="D194" s="2">
        <v>3.4999999999999996E-3</v>
      </c>
    </row>
    <row r="195" spans="1:4">
      <c r="A195" s="1">
        <v>45756</v>
      </c>
      <c r="B195" s="2">
        <v>-4.9800000000000004E-2</v>
      </c>
      <c r="C195" s="2">
        <v>-3.9399999999999998E-2</v>
      </c>
      <c r="D195" s="2">
        <v>-2.1400000000000002E-2</v>
      </c>
    </row>
    <row r="196" spans="1:4">
      <c r="A196" s="1">
        <v>45757</v>
      </c>
      <c r="B196" s="2">
        <v>0.15390000000000001</v>
      </c>
      <c r="C196" s="2">
        <v>2.9900000000000003E-2</v>
      </c>
      <c r="D196" s="2">
        <v>4.2099999999999999E-2</v>
      </c>
    </row>
    <row r="197" spans="1:4">
      <c r="A197" s="1">
        <v>45758</v>
      </c>
      <c r="B197" s="2">
        <v>-3.9800000000000002E-2</v>
      </c>
      <c r="C197" s="2">
        <v>-2.3400000000000001E-2</v>
      </c>
      <c r="D197" s="2">
        <v>5.1000000000000004E-3</v>
      </c>
    </row>
    <row r="198" spans="1:4">
      <c r="A198" s="1">
        <v>45761</v>
      </c>
      <c r="B198" s="2">
        <v>2.0999999999999999E-3</v>
      </c>
      <c r="C198" s="2">
        <v>5.9999999999999995E-4</v>
      </c>
      <c r="D198" s="2">
        <v>9.5999999999999992E-3</v>
      </c>
    </row>
    <row r="199" spans="1:4">
      <c r="A199" s="1">
        <v>45762</v>
      </c>
      <c r="B199" s="2">
        <v>-2.1499999999999998E-2</v>
      </c>
      <c r="C199" s="2">
        <v>9.0000000000000011E-3</v>
      </c>
      <c r="D199" s="2">
        <v>1.29E-2</v>
      </c>
    </row>
    <row r="200" spans="1:4">
      <c r="A200" s="1">
        <v>45763</v>
      </c>
      <c r="B200" s="2">
        <v>-1.8200000000000001E-2</v>
      </c>
      <c r="C200" s="2">
        <v>1.3000000000000002E-3</v>
      </c>
      <c r="D200" s="2">
        <v>1.1599999999999999E-2</v>
      </c>
    </row>
    <row r="201" spans="1:4">
      <c r="A201" s="1">
        <v>45764</v>
      </c>
      <c r="B201" s="2">
        <v>-4.7000000000000002E-3</v>
      </c>
      <c r="C201" s="2">
        <v>2.6000000000000003E-3</v>
      </c>
      <c r="D201" s="2">
        <v>4.8999999999999998E-3</v>
      </c>
    </row>
    <row r="202" spans="1:4">
      <c r="A202" s="1">
        <v>45765</v>
      </c>
      <c r="B202" s="2">
        <v>-1.8200000000000001E-2</v>
      </c>
      <c r="C202" s="2">
        <v>-2.6000000000000003E-3</v>
      </c>
      <c r="D202" s="2">
        <v>3.8E-3</v>
      </c>
    </row>
    <row r="203" spans="1:4">
      <c r="A203" s="1">
        <v>45768</v>
      </c>
      <c r="B203" s="2">
        <v>-1.2800000000000001E-2</v>
      </c>
      <c r="C203" s="2">
        <v>-9.5999999999999992E-3</v>
      </c>
      <c r="D203" s="2">
        <v>4.8999999999999998E-3</v>
      </c>
    </row>
    <row r="204" spans="1:4">
      <c r="A204" s="1">
        <v>45769</v>
      </c>
      <c r="B204" s="2">
        <v>-1.43E-2</v>
      </c>
      <c r="C204" s="2">
        <v>-1.1599999999999999E-2</v>
      </c>
      <c r="D204" s="2">
        <v>1.0200000000000001E-2</v>
      </c>
    </row>
    <row r="205" spans="1:4">
      <c r="A205" s="1">
        <v>45770</v>
      </c>
      <c r="B205" s="2">
        <v>7.1599999999999997E-2</v>
      </c>
      <c r="C205" s="2">
        <v>1.7000000000000001E-2</v>
      </c>
      <c r="D205" s="2">
        <v>-9.5999999999999992E-3</v>
      </c>
    </row>
    <row r="206" spans="1:4">
      <c r="A206" s="1">
        <v>45771</v>
      </c>
      <c r="B206" s="2">
        <v>3.4000000000000002E-3</v>
      </c>
      <c r="C206" s="2">
        <v>5.9999999999999995E-4</v>
      </c>
      <c r="D206" s="2">
        <v>1.0200000000000001E-2</v>
      </c>
    </row>
    <row r="207" spans="1:4">
      <c r="A207" s="1">
        <v>45772</v>
      </c>
      <c r="B207" s="2">
        <v>3.9600000000000003E-2</v>
      </c>
      <c r="C207" s="2">
        <v>1.03E-2</v>
      </c>
      <c r="D207" s="2">
        <v>2.7000000000000001E-3</v>
      </c>
    </row>
    <row r="208" spans="1:4">
      <c r="A208" s="1">
        <v>45775</v>
      </c>
      <c r="B208" s="2">
        <v>6.1600000000000002E-2</v>
      </c>
      <c r="C208" s="2">
        <v>5.1000000000000004E-3</v>
      </c>
      <c r="D208" s="2">
        <v>4.3E-3</v>
      </c>
    </row>
    <row r="209" spans="1:4">
      <c r="A209" s="1">
        <v>45776</v>
      </c>
      <c r="B209" s="2">
        <v>9.1999999999999998E-3</v>
      </c>
      <c r="C209" s="2">
        <v>3.2000000000000002E-3</v>
      </c>
      <c r="D209" s="2">
        <v>2.1000000000000001E-2</v>
      </c>
    </row>
    <row r="210" spans="1:4">
      <c r="A210" s="1">
        <v>45777</v>
      </c>
      <c r="B210" s="2">
        <v>-7.1999999999999998E-3</v>
      </c>
      <c r="C210" s="2">
        <v>8.8999999999999999E-3</v>
      </c>
      <c r="D210" s="2">
        <v>-5.7999999999999996E-3</v>
      </c>
    </row>
    <row r="211" spans="1:4">
      <c r="A211" s="1">
        <v>45779</v>
      </c>
      <c r="B211" s="2">
        <v>-3.2000000000000001E-2</v>
      </c>
      <c r="C211" s="2">
        <v>-1.3200000000000002E-2</v>
      </c>
      <c r="D211" s="2">
        <v>9.0000000000000011E-3</v>
      </c>
    </row>
    <row r="212" spans="1:4">
      <c r="A212" s="1">
        <v>45784</v>
      </c>
      <c r="B212" s="2">
        <v>-4.7000000000000002E-3</v>
      </c>
      <c r="C212" s="2">
        <v>-1.1399999999999999E-2</v>
      </c>
      <c r="D212" s="2">
        <v>3.2000000000000002E-3</v>
      </c>
    </row>
    <row r="213" spans="1:4">
      <c r="A213" s="1">
        <v>45785</v>
      </c>
      <c r="B213" s="2">
        <v>1.23E-2</v>
      </c>
      <c r="C213" s="2">
        <v>1.3000000000000002E-3</v>
      </c>
      <c r="D213" s="2">
        <v>1.9900000000000001E-2</v>
      </c>
    </row>
    <row r="214" spans="1:4">
      <c r="A214" s="1">
        <v>45786</v>
      </c>
      <c r="B214" s="2">
        <v>2.46E-2</v>
      </c>
      <c r="C214" s="2">
        <v>-7.0999999999999995E-3</v>
      </c>
      <c r="D214" s="2">
        <v>1.03E-2</v>
      </c>
    </row>
    <row r="215" spans="1:4">
      <c r="A215" s="1">
        <v>45789</v>
      </c>
      <c r="B215" s="2">
        <v>7.8200000000000006E-2</v>
      </c>
      <c r="C215" s="2">
        <v>-5.2000000000000006E-3</v>
      </c>
      <c r="D215" s="2">
        <v>-1.7299999999999999E-2</v>
      </c>
    </row>
    <row r="216" spans="1:4">
      <c r="A216" s="1">
        <v>45790</v>
      </c>
      <c r="B216" s="2">
        <v>1.1299999999999999E-2</v>
      </c>
      <c r="C216" s="2">
        <v>-1.9E-3</v>
      </c>
      <c r="D216" s="2">
        <v>-8.8000000000000005E-3</v>
      </c>
    </row>
    <row r="217" spans="1:4">
      <c r="A217" s="1">
        <v>45791</v>
      </c>
      <c r="B217" s="2">
        <v>7.3099999999999998E-2</v>
      </c>
      <c r="C217" s="2">
        <v>-3.3000000000000004E-3</v>
      </c>
      <c r="D217" s="2">
        <v>1.2500000000000001E-2</v>
      </c>
    </row>
    <row r="218" spans="1:4">
      <c r="A218" s="1">
        <v>45792</v>
      </c>
      <c r="B218" s="2">
        <v>-2.6000000000000003E-3</v>
      </c>
      <c r="C218" s="2">
        <v>-8.5000000000000006E-3</v>
      </c>
      <c r="D218" s="2">
        <v>-2.6000000000000003E-3</v>
      </c>
    </row>
    <row r="219" spans="1:4">
      <c r="A219" s="1">
        <v>45793</v>
      </c>
      <c r="B219" s="2">
        <v>-1.8000000000000002E-2</v>
      </c>
      <c r="C219" s="2">
        <v>1.38E-2</v>
      </c>
      <c r="D219" s="2">
        <v>3.2500000000000001E-2</v>
      </c>
    </row>
    <row r="220" spans="1:4">
      <c r="A220" s="1">
        <v>45796</v>
      </c>
      <c r="B220" s="2">
        <v>-2.0299999999999999E-2</v>
      </c>
      <c r="C220" s="2">
        <v>-2.0800000000000003E-2</v>
      </c>
      <c r="D220" s="2">
        <v>-1.0500000000000001E-2</v>
      </c>
    </row>
    <row r="221" spans="1:4">
      <c r="A221" s="1">
        <v>45797</v>
      </c>
      <c r="B221" s="2">
        <v>1.77E-2</v>
      </c>
      <c r="C221" s="2">
        <v>1.7299999999999999E-2</v>
      </c>
      <c r="D221" s="2">
        <v>4.5999999999999999E-3</v>
      </c>
    </row>
    <row r="222" spans="1:4">
      <c r="A222" s="1">
        <v>45798</v>
      </c>
      <c r="B222" s="2">
        <v>6.7000000000000002E-3</v>
      </c>
      <c r="C222" s="2">
        <v>-1.5700000000000002E-2</v>
      </c>
      <c r="D222" s="2">
        <v>2E-3</v>
      </c>
    </row>
    <row r="223" spans="1:4">
      <c r="A223" s="1">
        <v>45799</v>
      </c>
      <c r="B223" s="2">
        <v>-3.15E-2</v>
      </c>
      <c r="C223" s="2">
        <v>-1.26E-2</v>
      </c>
      <c r="D223" s="2">
        <v>4.5000000000000005E-3</v>
      </c>
    </row>
    <row r="224" spans="1:4">
      <c r="A224" s="1">
        <v>45800</v>
      </c>
      <c r="B224" s="2">
        <v>9.9000000000000008E-3</v>
      </c>
      <c r="C224" s="2">
        <v>5.4000000000000003E-3</v>
      </c>
      <c r="D224" s="2">
        <v>1.6E-2</v>
      </c>
    </row>
    <row r="225" spans="1:4">
      <c r="A225" s="1">
        <v>45803</v>
      </c>
      <c r="B225" s="2">
        <v>-7.0999999999999995E-3</v>
      </c>
      <c r="C225" s="2">
        <v>-4.0000000000000001E-3</v>
      </c>
      <c r="D225" s="2">
        <v>1.23E-2</v>
      </c>
    </row>
    <row r="226" spans="1:4">
      <c r="A226" s="1">
        <v>45804</v>
      </c>
      <c r="B226" s="2">
        <v>1.4999999999999999E-2</v>
      </c>
      <c r="C226" s="2">
        <v>1.7399999999999999E-2</v>
      </c>
      <c r="D226" s="2">
        <v>-1.5E-3</v>
      </c>
    </row>
    <row r="227" spans="1:4">
      <c r="A227" s="1">
        <v>45805</v>
      </c>
      <c r="B227" s="2">
        <v>5.62E-2</v>
      </c>
      <c r="C227" s="2">
        <v>-2E-3</v>
      </c>
      <c r="D227" s="2">
        <v>0</v>
      </c>
    </row>
    <row r="228" spans="1:4">
      <c r="A228" s="1">
        <v>45806</v>
      </c>
      <c r="B228" s="2">
        <v>1.15E-2</v>
      </c>
      <c r="C228" s="2">
        <v>-7.3000000000000001E-3</v>
      </c>
      <c r="D228" s="2">
        <v>-5.4000000000000003E-3</v>
      </c>
    </row>
    <row r="229" spans="1:4">
      <c r="A229" s="1">
        <v>45807</v>
      </c>
      <c r="B229" s="2">
        <v>-2.7400000000000004E-2</v>
      </c>
      <c r="C229" s="2">
        <v>1.6E-2</v>
      </c>
      <c r="D229" s="2">
        <v>3.4000000000000002E-3</v>
      </c>
    </row>
    <row r="230" spans="1:4">
      <c r="A230" s="1">
        <v>45810</v>
      </c>
      <c r="B230" s="2">
        <v>-4.3700000000000003E-2</v>
      </c>
      <c r="C230" s="2">
        <v>-7.1999999999999998E-3</v>
      </c>
      <c r="D230" s="2">
        <v>0</v>
      </c>
    </row>
    <row r="231" spans="1:4">
      <c r="A231" s="1">
        <v>45812</v>
      </c>
      <c r="B231" s="2">
        <v>1.9599999999999999E-2</v>
      </c>
      <c r="C231" s="2">
        <v>-2E-3</v>
      </c>
      <c r="D231" s="2">
        <v>1.95E-2</v>
      </c>
    </row>
    <row r="232" spans="1:4">
      <c r="A232" s="1">
        <v>45813</v>
      </c>
      <c r="B232" s="2">
        <v>-3.95E-2</v>
      </c>
      <c r="C232" s="2">
        <v>1.26E-2</v>
      </c>
      <c r="D232" s="2">
        <v>1.4000000000000002E-3</v>
      </c>
    </row>
    <row r="233" spans="1:4">
      <c r="A233" s="1">
        <v>45817</v>
      </c>
      <c r="B233" s="2">
        <v>-7.2599999999999998E-2</v>
      </c>
      <c r="C233" s="2">
        <v>-1.0500000000000001E-2</v>
      </c>
      <c r="D233" s="2">
        <v>1.8600000000000002E-2</v>
      </c>
    </row>
    <row r="234" spans="1:4">
      <c r="A234" s="1">
        <v>45818</v>
      </c>
      <c r="B234" s="2">
        <v>5.4800000000000008E-2</v>
      </c>
      <c r="C234" s="2">
        <v>6.6000000000000008E-3</v>
      </c>
      <c r="D234" s="2">
        <v>-1.9699999999999999E-2</v>
      </c>
    </row>
    <row r="235" spans="1:4">
      <c r="A235" s="1">
        <v>45819</v>
      </c>
      <c r="B235" s="2">
        <v>1.8700000000000001E-2</v>
      </c>
      <c r="C235" s="2">
        <v>-3.9000000000000003E-3</v>
      </c>
      <c r="D235" s="2">
        <v>9.5999999999999992E-3</v>
      </c>
    </row>
    <row r="236" spans="1:4">
      <c r="A236" s="1">
        <v>45820</v>
      </c>
      <c r="B236" s="2">
        <v>1.7000000000000001E-3</v>
      </c>
      <c r="C236" s="2">
        <v>6.6000000000000008E-3</v>
      </c>
      <c r="D236" s="2">
        <v>1.4000000000000002E-3</v>
      </c>
    </row>
    <row r="237" spans="1:4">
      <c r="A237" s="1">
        <v>45821</v>
      </c>
      <c r="B237" s="2">
        <v>-2.8700000000000003E-2</v>
      </c>
      <c r="C237" s="2">
        <v>1.38E-2</v>
      </c>
      <c r="D237" s="2">
        <v>-1.3700000000000002E-2</v>
      </c>
    </row>
    <row r="238" spans="1:4">
      <c r="A238" s="1">
        <v>45824</v>
      </c>
      <c r="B238" s="2">
        <v>4.5999999999999999E-2</v>
      </c>
      <c r="C238" s="2">
        <v>-1.61E-2</v>
      </c>
      <c r="D238" s="2">
        <v>7.1999999999999998E-3</v>
      </c>
    </row>
    <row r="239" spans="1:4">
      <c r="A239" s="1">
        <v>45825</v>
      </c>
      <c r="B239" s="2">
        <v>-1.7000000000000001E-3</v>
      </c>
      <c r="C239" s="2">
        <v>-3.9000000000000003E-3</v>
      </c>
      <c r="D239" s="2">
        <v>4.7999999999999996E-3</v>
      </c>
    </row>
    <row r="240" spans="1:4">
      <c r="A240" s="1">
        <v>45826</v>
      </c>
      <c r="B240" s="2">
        <v>-1.84E-2</v>
      </c>
      <c r="C240" s="2">
        <v>7.3000000000000001E-3</v>
      </c>
      <c r="D240" s="2">
        <v>7.0999999999999995E-3</v>
      </c>
    </row>
    <row r="241" spans="1:9">
      <c r="A241" s="1">
        <v>45827</v>
      </c>
      <c r="B241" s="2">
        <v>1.3899999999999999E-2</v>
      </c>
      <c r="C241" s="2">
        <v>7.000000000000001E-4</v>
      </c>
      <c r="D241" s="2">
        <v>0</v>
      </c>
      <c r="G241" s="2">
        <v>1</v>
      </c>
      <c r="H241" s="2">
        <v>2</v>
      </c>
      <c r="I241" s="2">
        <v>3</v>
      </c>
    </row>
    <row r="242" spans="1:9">
      <c r="A242" s="1">
        <v>45828</v>
      </c>
      <c r="B242" s="2">
        <v>5.7999999999999996E-3</v>
      </c>
      <c r="C242" s="2">
        <v>5.2000000000000006E-3</v>
      </c>
      <c r="D242" s="2">
        <v>2.2599999999999999E-2</v>
      </c>
      <c r="F242" s="2">
        <v>1</v>
      </c>
      <c r="G242" s="3">
        <f>_xlfn.COVARIANCE.P(B2:B243,B2:B243)</f>
        <v>1.4806773302711565E-3</v>
      </c>
      <c r="H242" s="3">
        <f>_xlfn.COVARIANCE.P(B2:B243,C2:C243)</f>
        <v>-8.1834369237074085E-6</v>
      </c>
      <c r="I242" s="3">
        <f>_xlfn.COVARIANCE.P(B2:B243,D2:D243)</f>
        <v>6.4928659586093845E-5</v>
      </c>
    </row>
    <row r="243" spans="1:9">
      <c r="A243" s="1">
        <v>45831</v>
      </c>
      <c r="B243" s="2">
        <v>-2.9999999999999997E-4</v>
      </c>
      <c r="C243" s="2">
        <v>-5.8999999999999999E-3</v>
      </c>
      <c r="D243" s="2">
        <v>-1.34E-2</v>
      </c>
      <c r="F243" s="2">
        <v>2</v>
      </c>
      <c r="G243" s="3">
        <v>-8.1834369237074102E-6</v>
      </c>
      <c r="H243" s="3">
        <f>_xlfn.COVARIANCE.P(C2:C243,C2:C243)</f>
        <v>8.919809712451337E-5</v>
      </c>
      <c r="I243" s="3">
        <f>_xlfn.COVARIANCE.P(C3:C244,D3:D244)</f>
        <v>-4.5417955958058507E-6</v>
      </c>
    </row>
    <row r="244" spans="1:9">
      <c r="C244" s="2" t="s">
        <v>2</v>
      </c>
      <c r="F244">
        <v>3</v>
      </c>
      <c r="G244" s="3">
        <f>_xlfn.COVARIANCE.P(B3:B243,D3:D243)</f>
        <v>6.4818187703379764E-5</v>
      </c>
      <c r="H244" s="3">
        <f>_xlfn.COVARIANCE.P(C3:C243,D3:D243)</f>
        <v>-4.5417955958058507E-6</v>
      </c>
      <c r="I244" s="3">
        <f>_xlfn.COVARIANCE.P(D2:D243,D2:D243)</f>
        <v>1.5035380096987914E-4</v>
      </c>
    </row>
    <row r="246" spans="1:9">
      <c r="A246" t="s">
        <v>5</v>
      </c>
      <c r="B246">
        <f>AVERAGE(B2:B243)</f>
        <v>2.0780991735537199E-3</v>
      </c>
      <c r="C246">
        <f>AVERAGE(C1:C2)</f>
        <v>-1.1999999999999999E-3</v>
      </c>
      <c r="D246">
        <f>AVERAGE(D2:D243)</f>
        <v>8.9917355371900833E-4</v>
      </c>
      <c r="G246" cm="1">
        <f t="array" ref="G246">SQRT(MMULT(MMULT(B249:D249,G242:I244),TRANSPOSE(B249:D249)))</f>
        <v>1.1581233286647319E-2</v>
      </c>
    </row>
    <row r="247" spans="1:9">
      <c r="A247" t="s">
        <v>7</v>
      </c>
      <c r="B247">
        <f>_xlfn.STDEV.P(B2:B243)</f>
        <v>3.8479570297381922E-2</v>
      </c>
      <c r="C247">
        <f>_xlfn.STDEV.P(C2:C243)</f>
        <v>9.4444744228841752E-3</v>
      </c>
      <c r="D247">
        <f>_xlfn.STDEV.P(D2:D243)</f>
        <v>1.226188407096883E-2</v>
      </c>
    </row>
    <row r="249" spans="1:9">
      <c r="A249" t="s">
        <v>9</v>
      </c>
      <c r="B249">
        <v>0.10395749630255011</v>
      </c>
      <c r="C249">
        <v>5.2482687497482708E-2</v>
      </c>
      <c r="D249">
        <v>0.84355981619996723</v>
      </c>
    </row>
    <row r="250" spans="1:9">
      <c r="A250" t="s">
        <v>11</v>
      </c>
      <c r="B250">
        <f>B249*B246+C249*C246+D246*D249</f>
        <v>9.1156143986114205E-4</v>
      </c>
      <c r="E250">
        <f>B249+C249+D249</f>
        <v>1</v>
      </c>
    </row>
    <row r="251" spans="1:9">
      <c r="A251" t="s">
        <v>12</v>
      </c>
      <c r="B251">
        <f>C246</f>
        <v>-1.1999999999999999E-3</v>
      </c>
      <c r="D251">
        <f>(B250-B251)/G246</f>
        <v>0.18232612948878982</v>
      </c>
    </row>
  </sheetData>
  <mergeCells count="1">
    <mergeCell ref="G17:I17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D105-053</dc:creator>
  <cp:lastModifiedBy>희연 김</cp:lastModifiedBy>
  <dcterms:created xsi:type="dcterms:W3CDTF">2025-06-30T03:22:19Z</dcterms:created>
  <dcterms:modified xsi:type="dcterms:W3CDTF">2026-02-02T17:32:35Z</dcterms:modified>
</cp:coreProperties>
</file>